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7"/>
  </bookViews>
  <sheets>
    <sheet name="Ф-1" sheetId="1" r:id="rId1"/>
    <sheet name="Ф-2" sheetId="2" r:id="rId2"/>
    <sheet name="Ф-3" sheetId="3" r:id="rId3"/>
    <sheet name="Ф-4" sheetId="4" r:id="rId4"/>
    <sheet name="Ф-5" sheetId="5" r:id="rId5"/>
    <sheet name="Ф-6" sheetId="6" r:id="rId6"/>
    <sheet name="Ф-7" sheetId="7" r:id="rId7"/>
    <sheet name="Ф-8" sheetId="8" r:id="rId8"/>
  </sheets>
  <definedNames>
    <definedName name="_xlnm.Print_Titles" localSheetId="0">'Ф-1'!$9:$11</definedName>
    <definedName name="_xlnm.Print_Titles" localSheetId="1">'Ф-2'!$9:$9</definedName>
    <definedName name="_xlnm.Print_Titles" localSheetId="2">'Ф-3'!$9:$9</definedName>
    <definedName name="_xlnm.Print_Titles" localSheetId="3">'Ф-4'!$9:$10</definedName>
    <definedName name="_xlnm.Print_Titles" localSheetId="4">'Ф-5'!$10:$10</definedName>
    <definedName name="_xlnm.Print_Titles" localSheetId="5">'Ф-6'!$11:$11</definedName>
    <definedName name="_xlnm.Print_Area" localSheetId="2">'Ф-3'!$A$3:$H$29</definedName>
    <definedName name="_xlnm.Print_Area" localSheetId="3">'Ф-4'!$A$1:$K$36</definedName>
    <definedName name="_xlnm.Print_Area" localSheetId="4">'Ф-5'!$A$1:$P$48</definedName>
    <definedName name="_xlnm.Print_Area" localSheetId="5">'Ф-6'!$A$1:$G$63</definedName>
  </definedNames>
  <calcPr fullCalcOnLoad="1"/>
</workbook>
</file>

<file path=xl/sharedStrings.xml><?xml version="1.0" encoding="utf-8"?>
<sst xmlns="http://schemas.openxmlformats.org/spreadsheetml/2006/main" count="2670" uniqueCount="843">
  <si>
    <t>№ п/п</t>
  </si>
  <si>
    <t>Единица измерения</t>
  </si>
  <si>
    <t>Наименование целевого показателя (индикатора)</t>
  </si>
  <si>
    <t>Значения целевых показателей (индикаторов)</t>
  </si>
  <si>
    <t>Срок выполнения</t>
  </si>
  <si>
    <t>Ожидаемый непосредственный результат</t>
  </si>
  <si>
    <t>2</t>
  </si>
  <si>
    <t>Наименование меры                                        государственного регулирования</t>
  </si>
  <si>
    <t>Показатель применения меры</t>
  </si>
  <si>
    <t>1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</si>
  <si>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</si>
  <si>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</si>
  <si>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</si>
  <si>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</si>
  <si>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</si>
  <si>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</si>
  <si>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</si>
  <si>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</si>
  <si>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</si>
  <si>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</si>
  <si>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</si>
  <si>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</si>
  <si>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</si>
  <si>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</si>
  <si>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Наименование показателя</t>
  </si>
  <si>
    <t xml:space="preserve">Единица измерения </t>
  </si>
  <si>
    <t>тыс. руб.</t>
  </si>
  <si>
    <t>03</t>
  </si>
  <si>
    <t>04</t>
  </si>
  <si>
    <t>Всего</t>
  </si>
  <si>
    <t>Наименование муниципальной программы, подпрограммы, основного мероприятия, мероприятия</t>
  </si>
  <si>
    <t>МП</t>
  </si>
  <si>
    <t>Расходы бюджета муниципального образования, тыс. рублей</t>
  </si>
  <si>
    <t>Наименование муниципальной программы, подпрограммы</t>
  </si>
  <si>
    <t>Наименование муниципальной услуги (работы)</t>
  </si>
  <si>
    <t>Наименование подпрограммы, основного мероприятия, мероприятия</t>
  </si>
  <si>
    <t>субвенции из бюджета Удмуртской Республики</t>
  </si>
  <si>
    <t>субсидии из бюджета Удмуртской Республики</t>
  </si>
  <si>
    <t>средства бюджета Удмуртской Республики, планируемые к привлечению</t>
  </si>
  <si>
    <t>2015 год</t>
  </si>
  <si>
    <t>2016 год</t>
  </si>
  <si>
    <t>2017 год</t>
  </si>
  <si>
    <t>2018 год</t>
  </si>
  <si>
    <t>2019 год</t>
  </si>
  <si>
    <t>3</t>
  </si>
  <si>
    <t>4</t>
  </si>
  <si>
    <t>Развитие дошкольного образования</t>
  </si>
  <si>
    <t>Удельный вес численности детей в возрасте от 0 до 3 лет, охваченных программами поддержки раннего развития, в общей численности детей соответствующего возраста</t>
  </si>
  <si>
    <t>Доступность предшкольного образования (отношение численности детей 5-7 лет, которым предоставлена возможность получать услуги дошкольного образования, к численности детей в возрасте 5-7 лет, скорректированной на численность детей в возрасте 5-7 лет, обучающихся в школе)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</si>
  <si>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</si>
  <si>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</si>
  <si>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</si>
  <si>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Укомплектованность муниципальных дошкольных образовательных учреждений персоналом в соответствии со штатным расписанием</t>
  </si>
  <si>
    <t>Удовлетворенность родителей качеством оказания муниципальных услуг по предоставлению общедоступного и бесплатного дошкольного образования</t>
  </si>
  <si>
    <t>процентов</t>
  </si>
  <si>
    <t>рублей</t>
  </si>
  <si>
    <t>5</t>
  </si>
  <si>
    <t>Развитие общего образования</t>
  </si>
  <si>
    <t>Учет детей, претендующих на получение дошкольного образования, предоставление путевок в образовательные учреждения, реализующие основную образовательную программу дошкольного образования</t>
  </si>
  <si>
    <t>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</si>
  <si>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Субвенции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</si>
  <si>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Уплата налога на имущество организаций муниципальными дошкольными образовательными организациями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</si>
  <si>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</si>
  <si>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Уплата налога на имущество организаций 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</si>
  <si>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</si>
  <si>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Предоставление мер социальной поддержки, реализация переданных государственных полномочий Удмуртской Республики</t>
  </si>
  <si>
    <t>05</t>
  </si>
  <si>
    <t>Укрепление материально-технической базы муниципальных дошкольных образовательных организаций</t>
  </si>
  <si>
    <t>06</t>
  </si>
  <si>
    <t>07</t>
  </si>
  <si>
    <t>Модернизация пищеблоков, создание условия для обеспечения детей полноценным питанием</t>
  </si>
  <si>
    <t>Аттестация рабочих мест по условиям труда и приведение их в соответствие с установленными требованиями</t>
  </si>
  <si>
    <t>Приведение рабочих мест в муниципальных дошкольных образовательных организациях в соответствие с установленными требованиями</t>
  </si>
  <si>
    <t>Реализация мер пожарной безопасности в муниципальных дошкольных образовательных организациях</t>
  </si>
  <si>
    <t>08</t>
  </si>
  <si>
    <t>Обустройство прилегающих территорий к зданиям и сооружениям муниципальных дошкольных образовательных организаций</t>
  </si>
  <si>
    <t>09</t>
  </si>
  <si>
    <t>10</t>
  </si>
  <si>
    <t>11</t>
  </si>
  <si>
    <t>12</t>
  </si>
  <si>
    <t>Уточнение методики расчета нормативных затрат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 (в целях реализации требований  к условиям организации дошкольного образования)</t>
  </si>
  <si>
    <t>Муниципальный правовой акт</t>
  </si>
  <si>
    <t>Увеличение нормативных затрат, используемых для расчета финансового обеспечения оказания муниципальных услуг по предоставлению общедоступного и бесплатного дошкольного образования, осуществления присмотра и ухода за детьми</t>
  </si>
  <si>
    <t>2015-2016 годы</t>
  </si>
  <si>
    <t>Актуализированные образовательные программы дошкольного образования</t>
  </si>
  <si>
    <t>13</t>
  </si>
  <si>
    <t>Муниципальные правовые акты</t>
  </si>
  <si>
    <t>14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</si>
  <si>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общедоступного и бесплатного дошкольного образования, осуществления присмотра и ухода за детьми</t>
  </si>
  <si>
    <t>15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</si>
  <si>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дошкольных образовательных организаций</t>
  </si>
  <si>
    <t>16</t>
  </si>
  <si>
    <t>Разработка и внедрение системы независимой оценки качества дошкольного образования</t>
  </si>
  <si>
    <t>17</t>
  </si>
  <si>
    <t>Обеспечение и развитие системы обратной связи с потребителями муниципальных услуг в сфере дошкольного образования</t>
  </si>
  <si>
    <t>Публикации о дошкольном образовании в СМИ, сюжеты на радио и телевидении</t>
  </si>
  <si>
    <t>Организация системы регулярного мониторинга удовлетворенности потребителей муниципальных услуг в сфере дошкольного образования (проведение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реагирования)</t>
  </si>
  <si>
    <t>Рассмотрение обращений граждан по вопросам предоставления дошкольного образования, принятие мер реагирования</t>
  </si>
  <si>
    <t>Обеспечение мер пожарной безопасности</t>
  </si>
  <si>
    <t>Оценка качества оказания муниципальных услуг в сфере дошкольного образования потребителями</t>
  </si>
  <si>
    <t>Рассмотрение обращений граждан,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</si>
  <si>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сфере дошкольного образования, для населения (потребителей услуг)</t>
  </si>
  <si>
    <t>Объем предоставленной налоговой льготы</t>
  </si>
  <si>
    <t>Реализация основных общеобразовательных программ дошкольного образования</t>
  </si>
  <si>
    <t>Количество воспитанников, посещающих дошкольные образовательные учреждения</t>
  </si>
  <si>
    <t>чел.</t>
  </si>
  <si>
    <t>Субвенция на 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</si>
  <si>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Отвественный исполнитель, соисполнители</t>
  </si>
  <si>
    <t>иные межбюджетные трансферты из бюджета Удмуртской Республики</t>
  </si>
  <si>
    <t>Количество обучающихся</t>
  </si>
  <si>
    <t>Реализация дополнительных образовательных программ</t>
  </si>
  <si>
    <t>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</si>
  <si>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Организация обучения по программам дополнительного образования детей физкультурно-спортивной направленности</t>
  </si>
  <si>
    <t>Количество проведенных мероприятий</t>
  </si>
  <si>
    <t>Организационно-методическое и информационное обеспечение деятельности образовательных и научных учреждений</t>
  </si>
  <si>
    <t>Техническое обеспечение процессов документирования и архивирования текущей корреспонденции</t>
  </si>
  <si>
    <t xml:space="preserve">100, 200 </t>
  </si>
  <si>
    <t>100, 200, 800</t>
  </si>
  <si>
    <t>ед.</t>
  </si>
  <si>
    <t xml:space="preserve">Исключение встречных финансовых потоков: средства на уплату земельного налога не учитываются при расчете объема субсидии на выполнение муниципального задания </t>
  </si>
  <si>
    <t xml:space="preserve">собственные средства </t>
  </si>
  <si>
    <t>собственные средства</t>
  </si>
  <si>
    <t>Доля педагогических работников муниципальных дошкольных образовательных учреждений,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дошкольных образовательных учреждений</t>
  </si>
  <si>
    <t>Внедрение федеральных государственных образовательных стандартов (требований) дошкольного образования</t>
  </si>
  <si>
    <t>Информационное сопровождение внедрения эффективного контракта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</si>
  <si>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</si>
  <si>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</si>
  <si>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на ступени начального общего образования</t>
  </si>
  <si>
    <t>на ступени основного общего образования</t>
  </si>
  <si>
    <t>на ступени среднего общего образования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</si>
  <si>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</si>
  <si>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</si>
  <si>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</si>
  <si>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</si>
  <si>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Охват обучающихся муниципальных общеобразовательных организаций горячим питанием</t>
  </si>
  <si>
    <t>Укомплектованность муниципальных общеобразовательных учреждений персоналом в соответствии со штатным расписанием</t>
  </si>
  <si>
    <t>Доля учителей,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учителей муниципальных организаций общего образования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</si>
  <si>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</si>
  <si>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</si>
  <si>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</si>
  <si>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Доля учителей муниципальных общеобразовательных организаций, с которыми заключены эффективные контракты</t>
  </si>
  <si>
    <t>Удовлетворенность потребителей (родителей и детей) качеством оказания услуг по предоставлению общего образования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</si>
  <si>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</si>
  <si>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</si>
  <si>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Количество участников конкурсов, смотров, соревнований, турниров  и т.п. мероприятий, всего,  в том числе:</t>
  </si>
  <si>
    <t>на российском уровне</t>
  </si>
  <si>
    <t>на республиканском уровне</t>
  </si>
  <si>
    <t>Количество победителей и призёров конкурсов, смотров, соревнований, турниров  и т.п. мероприятий, всего, в том числе: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</si>
  <si>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</si>
  <si>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</si>
  <si>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 дополнительного образования детей,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 дополнительного образования детей</t>
  </si>
  <si>
    <t>Доля руководителей муниципальных образовательных организаций дополнительного образования детей, с которыми заключены эффективные контракты</t>
  </si>
  <si>
    <t>Доля педагогических работников муниципальных образовательных организаций дополнительного образования детей, с которыми заключены эффективные контракты</t>
  </si>
  <si>
    <t>Удовлетворенность потребителей (родителей и детей) качеством оказания услуг по предоставлению дополнительного образования детей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</si>
  <si>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</si>
  <si>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</si>
  <si>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 xml:space="preserve"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 </t>
  </si>
  <si>
    <t>баллов</t>
  </si>
  <si>
    <t>Удовлетворенность потребителей качеством оказания муниципальных услуг в сфере образования</t>
  </si>
  <si>
    <t>Среднемесячная начисленная заработная плата педагогических работников муниципальных образовательных организаций</t>
  </si>
  <si>
    <t>Количество вакансий в муниципальных образовательных организациях на начало учебного года</t>
  </si>
  <si>
    <t>Уплата налога на имущество организаций муниципальными общеобразовательными организациями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</si>
  <si>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</si>
  <si>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 xml:space="preserve">Субсидии из бюджета Удмуртской Республики на уплату налога на имущество организаций муниципальными дошкольными образовательными организациями </t>
  </si>
  <si>
    <t>Укрепление материально-технической базы муниципальных общеобразовательных организаций</t>
  </si>
  <si>
    <t>Повышение пожарной безопасности, аттестация рабочих мест по условиям труда и приведение их в соответствие с установленными требованиями</t>
  </si>
  <si>
    <t>Обустройство прилегающих территорий к зданиям и сооружениям муниципальных общеобразовательных организаций</t>
  </si>
  <si>
    <t>Благоустроенные прилегающие территории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</si>
  <si>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общего образования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</si>
  <si>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общеобразовательных организаций</t>
  </si>
  <si>
    <t>Муниципальный правовой акт о порядке расчета нормативных затрат. Повышение эффективности использования бюджетных средств</t>
  </si>
  <si>
    <t>Информационное сопровождение мероприятий по внедрению эффективного контракта</t>
  </si>
  <si>
    <t>Муниципальный правовой акт (акты), устанавливающий показатели эффективности деятельности</t>
  </si>
  <si>
    <t>Семинары, совещания с руководителями муниципальных учреждений, разъяснительная работа в трудовых коллективах</t>
  </si>
  <si>
    <t xml:space="preserve">Управление образования </t>
  </si>
  <si>
    <t>Взаимодействие со СМИ в целях публикации информации об общем образовании в печатных средствах массовой информации, а также подготовки сюжетов для теле- и радиопередач</t>
  </si>
  <si>
    <t>Публикации об общем образовании в СМИ, сюжеты на радио и телевидении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</si>
  <si>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</si>
  <si>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Обеспечение и развитие системы обратной связи с потребителями муниципальных услуг в сфере общего образования</t>
  </si>
  <si>
    <t xml:space="preserve">Организация системы регулярного мониторинга удовлетворенности потребителей муниципальных услуг в сфере общего образования </t>
  </si>
  <si>
    <t>Рассмотрение обращений граждан по вопросам предоставления общего образования, принятие мер реагирования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</si>
  <si>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</si>
  <si>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</si>
  <si>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Предоставление дополнительного образования детей учреждениями, подведомственноми Управлению образования (спортивная и иная направленность)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</si>
  <si>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</si>
  <si>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</si>
  <si>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Мониторинг и анализ предписаний надзорных органов, принятие мер реагирования</t>
  </si>
  <si>
    <t>Создание условий для развития негосударственного сектора дошкольного образования</t>
  </si>
  <si>
    <t xml:space="preserve">Формирование нормативной правовой базы </t>
  </si>
  <si>
    <t xml:space="preserve">Утверждение перечня требований к условиям организации дошкольного образования, соответствующим федеральным государственным стандартам </t>
  </si>
  <si>
    <t>Уточнение перечня муниципальных услуг, уточнение методики расчета нормативных затрат на оказание муниципальных услуг по предоставлению дошкольного образования, присмотру и уходу за ребенком (с учетом необходимости определения объема финансирования  муниципального заказа, размещаемого в негосударственных организациях)</t>
  </si>
  <si>
    <t>Управление образования</t>
  </si>
  <si>
    <t>Методика проведения оценки качества дошкольного образования, в том числе населением (потребителями услуг), порядок проведения такой оценки. Муниципальный правовой акт (акты)</t>
  </si>
  <si>
    <t>Проведение оценки качества дошкольного образования в разрезе образовательных организаций дошкольного образования</t>
  </si>
  <si>
    <t>Проведение разъяснительной работы в трудовых коллективах, проведение семинаров</t>
  </si>
  <si>
    <t>Разработка и утверждение муниципальной модели (методики) оценки качества дошкольного образования на основе республиканской системы мониторинга деятельности дошкольных образовательных организаций с включением возможности формирования независимого общественного мнения, порядка проведения такой оценки</t>
  </si>
  <si>
    <t>Взаимодействие со СМИ в целях публикации информации о дошкольном образовании в печатных СМИ, а также подготовки сюжетов для теле- и радиопередач</t>
  </si>
  <si>
    <t>Независимая оценка качества дошкольного образования</t>
  </si>
  <si>
    <t>Доля выпускников дошкольных образовательных организаций с высоким уровнем готовности к школе</t>
  </si>
  <si>
    <t>Удельный вес учащихся организаций общего образования, обучающихся в соответствии с федеральными государственными образовательными стандартами, в общей учащихся организаций общего образования, в том числе:</t>
  </si>
  <si>
    <t>Отношение среднего балла единого государственного экзамена (в расчете на предмет) в 10 процентах школ с лучшими результатами единого государственного экзамена к среднему баллу единого государственного экзамена (в расчете на предмет) в 10 процентах школ с худшими результатами единого государственного экзамена</t>
  </si>
  <si>
    <t>Независимая оценка качества общего образования</t>
  </si>
  <si>
    <t>Формирование и развитие современной информационной образовательной среды в муниципальных общеобразовательных организациях</t>
  </si>
  <si>
    <t>Формирование системы мониторинга уровня подготовки и социализации  школьников</t>
  </si>
  <si>
    <t>Организация мониторинга готовности обучающихся к освоению программ начального, основного, среднего общего образования и профессионального образования на регулярной основе</t>
  </si>
  <si>
    <t>Организация подготовки и повышения квалификации кадров</t>
  </si>
  <si>
    <t>Целевой набор. Повышение квалификации кадров.</t>
  </si>
  <si>
    <t>18</t>
  </si>
  <si>
    <t>Подготовка и переподготовка кадров для муниципальных общеобразовательных учреждений</t>
  </si>
  <si>
    <t>Целевой набор. Повышение квалификации кадров</t>
  </si>
  <si>
    <t>Разработка и внедрение системы независимой оценки качества общего образования</t>
  </si>
  <si>
    <t xml:space="preserve">Разработка и утверждение муниципальной модели (методики) независимой оценки качества общего образования </t>
  </si>
  <si>
    <t xml:space="preserve">Проведение независимой оценки качества общего образования в разрезе общеобразовательных организаций </t>
  </si>
  <si>
    <t>Методика проведения оценки качества общего образования, порядок проведения такой оценки. Муниципальный правовой акт (акты)</t>
  </si>
  <si>
    <t>Организация и проведение олимпиад школьников на муниципальном уровне</t>
  </si>
  <si>
    <t>19</t>
  </si>
  <si>
    <t>Проведение олимпиад школьников. Выявление одаренных детей</t>
  </si>
  <si>
    <t>Результаты мониторинга, характеризующие качество образования. Приняттие мер реагирования</t>
  </si>
  <si>
    <t>Результаты мониторинга, характеризующие качество образования. Принятие мер реагирования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</si>
  <si>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</si>
  <si>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Независимая оценка качества дополнительного образования детей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</si>
  <si>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</si>
  <si>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Разработка новых образовательных программ и проектов в сфере дополнительного образования детей</t>
  </si>
  <si>
    <t>Проведение семинаров, совещаний по распространению успешного опыта организации дополнительного образования детей</t>
  </si>
  <si>
    <t>Выпуск методических сборников, методических пособий по вопросам организации дополнительного образования детей</t>
  </si>
  <si>
    <t>Новые образовательные программы и проекты в сфере образования детей</t>
  </si>
  <si>
    <t>Апробация новых образовательных программ и проектов, распространение успешного опыт</t>
  </si>
  <si>
    <t>Методическое сопровождение дополнительного образования детей</t>
  </si>
  <si>
    <t>Укрепление материально-технической базы муниципальных образовательных организаций дополнительного образования детей</t>
  </si>
  <si>
    <t>Приобретение оборудования, инвентаря</t>
  </si>
  <si>
    <t>Обустройство прилегающих территорий к зданиям и сооружениям муниципальных учреждений дополнительного образования детей</t>
  </si>
  <si>
    <t>Благоустройство прилегающих территорий</t>
  </si>
  <si>
    <t>Уточнение ведомственных перечней муниципальных услуг в сфере образования, культуры и молодежной политики, физической культуры и спорта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</si>
  <si>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дополнительного образования детей (с учетом направленности дополнительного образования детей)</t>
  </si>
  <si>
    <t>Муниципальные правовые акты. Обеспечение единых методических подходов к определению муниципальных услуг в сфере дополнительного образования детей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</si>
  <si>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</si>
  <si>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Внедрение организационно-финансовых механизмов, направленных на повышение эффективности деятельности муниципальных учреждений дополнительного образования детей</t>
  </si>
  <si>
    <t>2016-2017 годы</t>
  </si>
  <si>
    <t>Разработка и реализация комплекса мер по внедрению эффективных контрактов с руководителями и педагогическими работниками муниципальных учреждений дополнительного образования детей</t>
  </si>
  <si>
    <t>Разработка показателей эффективности деятельности руководителей и педагогических работников муниципальных образовательных организаций дополнительного образования детей (с учетом направленности дополнительного образования детей)</t>
  </si>
  <si>
    <t>Заключение эффективных контрактов с руководителями муниципальных образовательных организаций дополнительного образования детей</t>
  </si>
  <si>
    <t>Организация работы по заключению эффективных контрактов с педагогическими работниками муниципальных образовательных организаций дополнительного образования детей</t>
  </si>
  <si>
    <t>Муниципальные правовые акты, устанавливающие показатели эффективности деятельности (с учетом направленности дополнительного образования детей)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</si>
  <si>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</si>
  <si>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</si>
  <si>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>Рассмотрение обращений граждан по вопросам предоставления дополнительного образования детей, принятие мер реагирования</t>
  </si>
  <si>
    <t>Публикации о дополнительном образовании в СМИ, сюжеты на радио и телевидении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</si>
  <si>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</si>
  <si>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</t>
  </si>
  <si>
    <t>Размещение муниципального заказа на оказание муниципальных услуг по предоставлению дополнительного образования детей в негосударственных организациях</t>
  </si>
  <si>
    <t>Развитие негосударственного сектора дополнительного образования детей</t>
  </si>
  <si>
    <t xml:space="preserve">Размещение муниципального заказа в негосударственных организациях, котнтроль за его выполнением </t>
  </si>
  <si>
    <t>Софинасирование программ (проектов) в сфере дополнительного образования детей</t>
  </si>
  <si>
    <t>Муниципальные правовые акты о проведении конкурсов, условиях софинансирования</t>
  </si>
  <si>
    <t>Обновление содержания программ и технологий дополнительного образования детей, распространение успешного опыта</t>
  </si>
  <si>
    <t>Разработка и внедрение системы независимой оценки качества дополнительного образования детей</t>
  </si>
  <si>
    <t>Разработка и утверждение муниципальной модели (методики)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</si>
  <si>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</si>
  <si>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Методика проведения оценки качества дополнительного образования детей, порядок проведения такой оценки. Муниципальный правовой акт (акты)</t>
  </si>
  <si>
    <t>Подготовка и переподготовка кадров для муниципальных учреждений дополнительного образования детей</t>
  </si>
  <si>
    <t>Организация бухгалтерского учета в муниципальных образовательных учреждениях, подведомственных Управлению образования</t>
  </si>
  <si>
    <t>Организационно-методическое и информационное обеспечение деятельности образовательных учреждений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</si>
  <si>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</si>
  <si>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</si>
  <si>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Организация работ по уточнению ведомственного перечня муниципальных услуг в сфере образования</t>
  </si>
  <si>
    <t>Организация работ по разработке и реализации комплекса мер по разработке и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</t>
  </si>
  <si>
    <t>Организация работ по разработке и внедрению системы мотивации руководителей и педагогических работников муниципальных образовательных учреждений на достижение результатов профессиональной служебной деятельности, заключению эффективных контрактов с руководителями и педагогическими работниками муниципальных образовательных учреждений</t>
  </si>
  <si>
    <t>Организация работ по разработке и внедрению системы независимой оценки качества образования (по ступеням образования)</t>
  </si>
  <si>
    <t>Организация работ по развитию системы и обеспечению обратной связи с потребителями муниципальных услуг, оказываемых в сфере образования</t>
  </si>
  <si>
    <t>Организация работ по повышению эффективности деятельности муниципальных образовательных организаций, создание условий для развития негосударственного сектора в сфере образования</t>
  </si>
  <si>
    <t>Реализация установленных полномочий (функций), организация управления муниципальной программой «Развитие образования»</t>
  </si>
  <si>
    <t>Осуществление бухгалтерского учета в муниципальных образовательных учреждениях, подведомственных Управлению образования</t>
  </si>
  <si>
    <t>Обеспечение муниципальных образовательных учреждений квалифицированными кадрами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</si>
  <si>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</t>
  </si>
  <si>
    <t>Муниципальный правовой акт. Уточнение перечня муниципальных услуг в целях возможности установления четкого задания и контроля за его выполнением, расчета финансового обеспечения задания</t>
  </si>
  <si>
    <t>Внедрение единых (групповых) значений нормативных затрат с использованием корректирующих показателей для расчета субсидий на оказание муниципальных услуг в сфере образования. Повышение эффективности деятельности муниципальных образовательных учреждений</t>
  </si>
  <si>
    <t>Развитие негосударственного сектора в сфере образования (дошкольное образование, дополнительное образование детей). Создание конкурентной среды, способствующей повышению эффективности деятельности муниципальных образовательных учреждений</t>
  </si>
  <si>
    <t>Заключение эффективных контрактов с руководителями и педагогическими работниками муниципальных образовательных учреждений. Повышение эффективности и результативности деятельности системы образования, привлечение в сферу квалифицированных и инициативных специалистов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</si>
  <si>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</si>
  <si>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>Обеспечение открытости данных в сфере образования</t>
  </si>
  <si>
    <t>Организация разработки муниципальных правовых актов, позволяющих размещать муниципальный заказ на оказание муниципальных услуг по предоставлению дошкольного образования, дополнительного образования детей в негосударственных организациях; размещение муниципального заказа на оказание соответствующих услуг на конкурсной основе, в том числе – в негосударственном секторе</t>
  </si>
  <si>
    <t>Актуализация (разработка) образовательных программ в соответствии с федеральными стандартами дошкольного образования</t>
  </si>
  <si>
    <t>Методическое и информационное сопровождение деятельности образовательных учреждений</t>
  </si>
  <si>
    <t>Проведение независимой оценки качества образования (по ступеням образования). Разработка и реализации по результатам оценки мер, направленных на повышение качества образования</t>
  </si>
  <si>
    <t>Доля руководителей муниципальных дошкольных образовательных организаций МО "Киясовский район", с которыми заключены эффективные контракты</t>
  </si>
  <si>
    <t>Доля педагогических работников муниципальных дошкольных образовательных организаций МО "Киясовский район", с которыми заключены эффективные контракты</t>
  </si>
  <si>
    <t>Доля руководителей муниципальных общеобразовательных организаций МО "Киясовский район", с которыми заключены эффективные контракты</t>
  </si>
  <si>
    <t>Количество программ (проектов) в сфере дополнительного образования детей, реализуемых на территории МО "Киясовкий район", получивших финансовую поддержку в виде грантов</t>
  </si>
  <si>
    <t>Управление системой образования МО "Киясовский район"</t>
  </si>
  <si>
    <t>Оценка качества муниципальной системы образования МО "Киясовский район"</t>
  </si>
  <si>
    <t>Доля муниципальных образовательных организаций МО "Киясовский район", с руководителями которых заключены эффективные контракты</t>
  </si>
  <si>
    <t>Доля  педагогических работников муниципальных образовательных организаций МО "Киясовский район", с которыми заключены эффективные контракты</t>
  </si>
  <si>
    <t>Оказание муниципальной услуги «Прием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учет»</t>
  </si>
  <si>
    <t>Обеспечение деятельности подведомственных учреждений за счет средств бюджета МО "Киясовский район"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</si>
  <si>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</si>
  <si>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в муниципальных образовательных учреждениях МО "Киясовский район", реализация переданных государственных полномочий Удмуртской Республики</t>
  </si>
  <si>
    <t>Капитальный ремонт Киясовского детского сада №1, Калашурского, Карамас-Пельгинского, Ильдибаевского, Мушаковского детских садов</t>
  </si>
  <si>
    <t>Администрация МО "Киясовский район"</t>
  </si>
  <si>
    <t>Строительство дошкольных образовательных учреждений на территории МО "Киясовский район"</t>
  </si>
  <si>
    <t>Строительсто детского сада №3  в с. Киясово</t>
  </si>
  <si>
    <t>Организация работы районных опорных детских садов по федеральным государственным стандартам (требованиям) дошкольного образования</t>
  </si>
  <si>
    <t>Апробация региональной составляющей на районных опорных детских садах и распространение успешного опыта в муниципальные дошкольные образовательные организации</t>
  </si>
  <si>
    <t>Результаты оценки качества дошкольного образования в разрезе образовательных организаций дошкольного образования. Публикация сведений на официальном сайте Администрации МО "Киясовский район"</t>
  </si>
  <si>
    <t>Разработка показателей оценки эффективности деятельности руководителей и педагогических работников муниципальных дошкольных образовательных организаций МО "Киясовский район"</t>
  </si>
  <si>
    <t>Заключение эффективных контрактов с руководителями муниципальных дошкольных образовательных организаций МО "Киясовский район"</t>
  </si>
  <si>
    <t>Организация работы по заключению эффективных контрактов с педагогическими работниками муниципальных дошкольных образовательных организаций МО "Киясовский район"</t>
  </si>
  <si>
    <t>Информирование населения об организации предоставления дошкольного образования в МО "Киясовский район"</t>
  </si>
  <si>
    <t>Заключение эффективных контрактов с педагогическими работниками муниципальных дошкольных образовательных организаций МО "Киясовский район"</t>
  </si>
  <si>
    <t>Подготовка и публикация информации на официальном сайте Администрации МО "Киясовский район" об организации предоставления дошкольного образования МО "Киясовский район", муниципальных правовых актах, регламентирующих деятельность в сфере дошкольного образования, муниципальных образовательных организациях, предоставляющих услуги дошкольного образования</t>
  </si>
  <si>
    <t>Актуальные сведения об организации дошкольного образования в МО "Киясовский район" на официальном сайте Администрации МО "Киясовский район" в сети Интернет</t>
  </si>
  <si>
    <t>Осуществление контроля за публикацией информации о деятельности муниципальных дошкольных образовательных учреждений МО "Киясовский район", предусмотренной законодательством Российской Федерации, на официальных сайтах соответствующих учреждений</t>
  </si>
  <si>
    <t>Актуальные сведения о деятельности муниципальных дошкольных образовательных организаций МО "Киясовский район" на официальных сайтах соответствующих учреждения</t>
  </si>
  <si>
    <t>Публикация на официальном сайте Администрации МО "Киясовский район" и поддержание в актуальном состоянии информации об Управлении образования Администрации МО "Киясовский район", его структурных подразделениях, а также муниципальных учреждениях дошкольного образования МО "Киясовский район", контактных телефонах и адресах электронной почты</t>
  </si>
  <si>
    <t>Субвенции из бюджета Удмуртской Республики на 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</si>
  <si>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</t>
  </si>
  <si>
    <t>Средства бюджета МО "Киясовский район" на обеспечение деятельности подведомственных учреждений</t>
  </si>
  <si>
    <t>Модернизация пищеблоков в муниципальных дошкольных образовательных организациях (МЦП "Детское и школьное питание")</t>
  </si>
  <si>
    <t>Мероприятия, направленные на обеспечение безопасности условий обучения и воспитания детей в муниципальных дошкольных образовательных организациях "МЦП "Безопасность образовательного учреждения")</t>
  </si>
  <si>
    <t>Модернизация пищеблоков муниципальных общеобразовательных учреждений</t>
  </si>
  <si>
    <t>Мероприятия, направленные на обеспечение безопасности условий обучения детей в муниципальных общеобразовательных организациях (МЦП «Безопасность образовательного учреждения»)</t>
  </si>
  <si>
    <t>Капитальный ремонт и реконструкция муниципальных учреждений общего образования МО "Киясовский район"</t>
  </si>
  <si>
    <t>Капитальный ремонт Атабаевской СОШ</t>
  </si>
  <si>
    <t>Капитальный ремонт Ильдибаевской СОШ</t>
  </si>
  <si>
    <t>Капитальный ремонт Лутохинской СОШ</t>
  </si>
  <si>
    <t>Капитальный ремонт Первомайской СОШ</t>
  </si>
  <si>
    <t>Капитальный ремонт Старосальинской СОШ</t>
  </si>
  <si>
    <t>Результаты оценки качества общего образования в разрезе общеобразовательных организаций. Публикация сведений на официальном сайте Администрации МО "Киясовский район"</t>
  </si>
  <si>
    <t xml:space="preserve">Разработка показателей эффективности деятельности руководителей и педагогических работников муниципальных общеобразовательных организаций МО "Киясовский район" </t>
  </si>
  <si>
    <t>Заключение эффективных контрактов с руководителями муниципальных общеобразовательных организаций МО "Киясовский район"</t>
  </si>
  <si>
    <t>Заключенные эффективные трудовые контракты с руководителями муниципальных общеобразовательных организаций МО "Киясовский район"</t>
  </si>
  <si>
    <t>Организация работы по заключению эффективных контрактов с педагогическими работниками муниципальных общеобразовательных организаций МО "Киясовский район"</t>
  </si>
  <si>
    <t>Заключенные эффективные трудовые контракты с педагогическими работниками муниципальных общеобразовательных организаций МО "Киясовский район"</t>
  </si>
  <si>
    <t>Информирование населения об организации предоставления общего образования в МО "Киясовский район"</t>
  </si>
  <si>
    <t>Подготовка и публикация информации на официальном сайте Администрации МО "Киясовский район"об организации предоставления общего образования в МО "Киясовский район", муниципальных правовых актах, регламентирующих деятельность в сфере общего образования, муниципальных общеобразовательных организациях</t>
  </si>
  <si>
    <t>Публикация актуальных сведений на официальном сайте Администрации МО "Киясовский район". Обеспечение открытости данных об организации общего образования</t>
  </si>
  <si>
    <t>Осуществление контроля за публикацией информации о деятельности муниципальных общеобразовательных учреждений МО "Киясовский район", предусмотренной законодательством Российской Федерации, на официальных сайтах соответствующих учреждений</t>
  </si>
  <si>
    <t>Публикация на официальном сайте Администрации МО "Киясовский район" и поддержание в актуальном состоянии информации об Управлении образования Администрации МО "Киясовский район", его структурных подразделениях, а также муниципальных общеобразовательных организациях МО "Киясовский район", контактных телефонах и адресах электронной почты</t>
  </si>
  <si>
    <t>Управление по культуре, делам молодежи, спорту и туризму</t>
  </si>
  <si>
    <t>Предоставление услуг дополнительного образования детей учреждениями, подведомственноми Управлению по культуре, делам молодежи, спорту и туризму (музыкальная, художественная направленность)</t>
  </si>
  <si>
    <t>Предоставление дополнительного образования детей учреждениями, подведомственноми Управлению образования (спортивная направленность)</t>
  </si>
  <si>
    <t>Обеспечение участия представителей МО "Киясовский район" в конкурсах, смотрах, соревнованиях, турнирах  и т.п. мероприятиях на районном, республиканском, межрегиональном и российском уровнях</t>
  </si>
  <si>
    <t>Управление образования, Управление по культуре, делам молодежи, спорту и туризму</t>
  </si>
  <si>
    <t>Участие представителей  МО "Киясовский район" в конкурсах, смотрах, соревнованиях, турнирах  и т.п. мероприятиях на районном, республиканском, межрегиональном и российском уровнях</t>
  </si>
  <si>
    <t>Мероприятия, направленные на обеспечение безопасности условий для предоставления муниципальных услуг в муниципальных образовательных организаций дополнительного образования детей  (МЦП «Безопасность образовательного учреждения»)</t>
  </si>
  <si>
    <t>Строительство нового здания для МБОУ ДОД «Киясовская ДШИ»</t>
  </si>
  <si>
    <t xml:space="preserve">Реконструкция здания МБОУ ДОД «Подгорновская ДШИ» </t>
  </si>
  <si>
    <t xml:space="preserve">Реконструкция муниципальных учреждений дополнительного образования детей  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</si>
  <si>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МО "Киясовский район"</t>
  </si>
  <si>
    <t>Информирование населения об организации предоставления дополнительного образования детей в  МО "Киясовский район"</t>
  </si>
  <si>
    <t>Подготовка и публикация информации на официальном сайте Администрации  МО "Киясовский район" об организации предоставления дополнительного образования детей в  МО "Киясовский район",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</si>
  <si>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Публикация актуальных сведений на официальном сайте Администрации  МО "Киясовский район". Обеспечение открытости данных об организации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</si>
  <si>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 МО "Киясовский район", предусмотренной законодательством Российской Федерации, на официальных сайтах соответствующих организаций</t>
  </si>
  <si>
    <t>Публикация на официальном сайте Администрации МО "Киясовский район" и поддержание в актуальном состоянии информации о структурных подразделениях и должностных лицах Администрации МО "Киясовский район", организующих предоставление дополнительного образования детей, а также муниципальных образовательных организациях дополнительного образования детей МО "Киясовский район", их контактных телефонах и адресах электронной почты</t>
  </si>
  <si>
    <t>Реализация установленных полномочий (функций) Управлением образования Администрации МО "Киясовский район", организация управления муниципальной программой «Развитие образования»</t>
  </si>
  <si>
    <t>Комплектование архива документами Управления образования МО "Киясовский район" и подведомственных ему учреждений,  учет и обеспечение сохранности и использования документов, хранящихся в архиве</t>
  </si>
  <si>
    <t>Организация повышения квалификации педагогических работников, руководителей муниципальных образовательных учреждений МО "Киясовский район"</t>
  </si>
  <si>
    <t>Организация работ по информированию населения об организации предоставления дошкольного, общего, дополнительного образования детей в МО "Киясовский район"</t>
  </si>
  <si>
    <t>Освобождение от уплаты земельного налога муниципальных учреждений МО "Киясовский район" (в части дошкольных образовательных организаций)</t>
  </si>
  <si>
    <t>Освобождение от уплаты земельного налога муниципальных учреждений МО "Киясовский район" (в части учреждений общего образования)</t>
  </si>
  <si>
    <t>Освобождение от уплаты земельного налога муниципальных учреждений МО "Киясовский район" (в части учреждений дополнительного образования детей)</t>
  </si>
  <si>
    <t>Расходы бюджета МО "Киясовский район" на оказание муниципальной услуги (выполнение работы)</t>
  </si>
  <si>
    <t xml:space="preserve">Реализация основных общеобразовательных программ начального, основного, среднего общего образования </t>
  </si>
  <si>
    <t xml:space="preserve">    </t>
  </si>
  <si>
    <t>Управление образования МО "Киясовский район"</t>
  </si>
  <si>
    <t>Управление по культуре, делам молодежи, спорту и туризму МО "Киясовский район"</t>
  </si>
  <si>
    <t>Оказание муниципальных услуг по реализации основных общеобразовательных программ по реализации начального и среднего общего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</si>
  <si>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</si>
  <si>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Реализация установленных полномочий (функций) Управлением образования МО "Киясовский район"</t>
  </si>
  <si>
    <t>Организация бухгалтерского учета в муниципальных образовательных учреждениях, подведомственных Управлению образования МО "Киясовский район"</t>
  </si>
  <si>
    <t>Дополнительное образование и воспитание детей</t>
  </si>
  <si>
    <t>Создание условий для реализации муниципальной программы</t>
  </si>
  <si>
    <t>512</t>
  </si>
  <si>
    <t>200</t>
  </si>
  <si>
    <t>100 200 300 800</t>
  </si>
  <si>
    <t>Дополнительного образование и воспитание детей</t>
  </si>
  <si>
    <t>515</t>
  </si>
  <si>
    <t xml:space="preserve">Капитальный ремонт и реконструкция муниципальных дошкольных образовательных учреждений </t>
  </si>
  <si>
    <t>Деятельность муниципальных учреждений дополнительного образования детей Киясовского района в качестве республиканских экспериментальных площадок и опорных учреждений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</si>
  <si>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</si>
  <si>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</si>
  <si>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государственным стандартам) дошкольного образования, в общей численности воспитанников дошкольных образовательных организаций</t>
  </si>
  <si>
    <t>Доля граждан, использующих механизм получения государственных и муниципальных услуг в электронной форме</t>
  </si>
  <si>
    <t>на районном уровне</t>
  </si>
  <si>
    <t>Строительство учреждений дополнительного образования на территории  МО "Киясовский район"</t>
  </si>
  <si>
    <t>2016-2020 годы</t>
  </si>
  <si>
    <t>Оказание муниципальных услуг по предоставлению общедоступного и бесплатного дошкольного, начального, среднего, общего полного образования</t>
  </si>
  <si>
    <t>Форма 5. Отчет об использовании бюджетных ассигнований бюджета муниципального образования "Киясовский район" на реализацию муниципальной программы</t>
  </si>
  <si>
    <t>Кассовые расходы, %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</si>
  <si>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</si>
  <si>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</si>
  <si>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</si>
  <si>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</si>
  <si>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611</t>
  </si>
  <si>
    <t>612</t>
  </si>
  <si>
    <t>Мероприятия по организации летнего отдыха и оздоровления детей и молодежи</t>
  </si>
  <si>
    <t>Реализация молодежной политики</t>
  </si>
  <si>
    <t>Мероприятия в области молодежной политики</t>
  </si>
  <si>
    <t>Молодеж Киясовского района</t>
  </si>
  <si>
    <t>Наименование муниципальной программы</t>
  </si>
  <si>
    <t xml:space="preserve">Факт за год, предшествующий отчетному  </t>
  </si>
  <si>
    <t>План на отчетный год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</si>
  <si>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</si>
  <si>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</si>
  <si>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</si>
  <si>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>Темп роста (снижение) к уровню прошлого года, %</t>
  </si>
  <si>
    <t>Обоснование отклонений значений целевого показателя (индикатора</t>
  </si>
  <si>
    <t>Срок выполнения фактический</t>
  </si>
  <si>
    <t>Достигнутый результат на конец отчетного периода</t>
  </si>
  <si>
    <t>Проблемы, возникшие в ходе реализации мероприятия</t>
  </si>
  <si>
    <t>Форма 1. Отчет о достигнутых значениях целевых показателей (индикаторов) муниципальной программы</t>
  </si>
  <si>
    <t xml:space="preserve"> Форма 2. Отчет о выполнении основных мероприятий  муниципальной программы</t>
  </si>
  <si>
    <t>Исполнитель: Плаченова Л.В. 3-24-47</t>
  </si>
  <si>
    <t>Факт на конец отчетного периода, нарастающим итогом,  тыс.руб.</t>
  </si>
  <si>
    <t>Оценка на отчетный год     тыс.руб.</t>
  </si>
  <si>
    <t>Относительное отклонение факта на конец отчетного периода от оценки на отчетный год,    %</t>
  </si>
  <si>
    <t xml:space="preserve">Исключение встречных финансовых потоков: средства на уплату земельного налога не учитываются при расчете объема средств муниципального бюджета </t>
  </si>
  <si>
    <t xml:space="preserve">Итого по программе </t>
  </si>
  <si>
    <t>Форма 6. Отчет о расходах на реализацию муниципальной программы за счет всех источников финансирования</t>
  </si>
  <si>
    <t>Оценка расходов на отчетный год (согласно муниципальной программе)   тыс.руб.</t>
  </si>
  <si>
    <t>Фактические расходы на конец отчетного периода, нарастающим итогом,         тыс.руб.</t>
  </si>
  <si>
    <t>Отношение фактических расходов на конец отчетного периода к оценке расходов на отчетный год   %</t>
  </si>
  <si>
    <t>План на отчетный период, нарастающим итогом</t>
  </si>
  <si>
    <t>Факт на конец отчетного периода</t>
  </si>
  <si>
    <t>% исполнения к плану на отчетный год</t>
  </si>
  <si>
    <t>% исполнения к плану на отчетный период</t>
  </si>
  <si>
    <t>Форма 4. Отчет о выполнении сводных показателей муниципальных заданий на оказание муниципальных услуг (выполнение работ)</t>
  </si>
  <si>
    <t>Форма 7. Сведения о внесенных за отчетный период изменениях в муниципальную программу</t>
  </si>
  <si>
    <t>Дата принятия</t>
  </si>
  <si>
    <t>Вид правового акта</t>
  </si>
  <si>
    <t>Номер</t>
  </si>
  <si>
    <t>Суть изменений (краткое изложение)</t>
  </si>
  <si>
    <t>Со всеми руководителями заключены эффективные контракты</t>
  </si>
  <si>
    <t>Со всеми работниками заключены эффективные контракты</t>
  </si>
  <si>
    <t>Все выпускники сдали ЕГЭ</t>
  </si>
  <si>
    <t>Все выпускники получили аттестаты.</t>
  </si>
  <si>
    <t>Создана электронная очередь.</t>
  </si>
  <si>
    <t>Начальник Управления образования Администрации МО "Киясовский район"</t>
  </si>
  <si>
    <t>Исполнитель: Плаченова Л.В. 3-20-70</t>
  </si>
  <si>
    <t>Расходы  составили 0%</t>
  </si>
  <si>
    <t>Средств в муниципальном образовании "Киясовский район" нет</t>
  </si>
  <si>
    <t>Нет желающих оказывать эту услугу</t>
  </si>
  <si>
    <t>Капитальный ремонт откладывается в связи с отсутствием средств</t>
  </si>
  <si>
    <t>Устаревшая компьютерная техника</t>
  </si>
  <si>
    <t>Требуется замена устаревшей компьютерной техники</t>
  </si>
  <si>
    <t>0110166770</t>
  </si>
  <si>
    <t>0110104480</t>
  </si>
  <si>
    <t>0110104240</t>
  </si>
  <si>
    <t>0120104310</t>
  </si>
  <si>
    <t>0130161300</t>
  </si>
  <si>
    <t>0130161400</t>
  </si>
  <si>
    <t>0150160120</t>
  </si>
  <si>
    <t>Все учащиеся занимаются в одну смену</t>
  </si>
  <si>
    <t>Все учреждения укомплектованы персоналом, но есть большая потребность в молодых педагогических кадрах.</t>
  </si>
  <si>
    <t>В некоторых учреждениях есть небольшие искажения в заключенных контрактах, не отражаются конкретные критерии оценки работы педагогических работников.</t>
  </si>
  <si>
    <t>Контракты заключены со всеми руководителями</t>
  </si>
  <si>
    <t>Контракты заключены со всеми работниками</t>
  </si>
  <si>
    <t>Приложение 3</t>
  </si>
  <si>
    <t>к Порядку разработки, реализации и оценки эффективности муниципальных программ муниципального образования «Киясовский район»</t>
  </si>
  <si>
    <t>Детское и школьное питание</t>
  </si>
  <si>
    <t xml:space="preserve">Предоставление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</t>
  </si>
  <si>
    <t>Выплаты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</si>
  <si>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100 200 600</t>
  </si>
  <si>
    <t>600</t>
  </si>
  <si>
    <t>111, 244</t>
  </si>
  <si>
    <t>244,360</t>
  </si>
  <si>
    <t>Обеспечение учащихся образовательных учреждений качественным сбалансированным питанием</t>
  </si>
  <si>
    <t>0120161090</t>
  </si>
  <si>
    <t>0150000000</t>
  </si>
  <si>
    <t>611, 612</t>
  </si>
  <si>
    <t>6</t>
  </si>
  <si>
    <t xml:space="preserve">Обеспечение учащихся общеобразовательных учреждений качественным сбалансированным питанием </t>
  </si>
  <si>
    <t>Проведение мероприятий по материально-техническому перевооружению и модернизации школьных  столовых</t>
  </si>
  <si>
    <t>Модернизация пищеблоков школьных столовых</t>
  </si>
  <si>
    <t xml:space="preserve">Освобождение от уплаты земельного налога муниципальных учреждений МО "Киясовский район" </t>
  </si>
  <si>
    <t>Расходные обязательства</t>
  </si>
  <si>
    <t>Сохранение и укрепление здоровья детей и подростков, повышение успеваемости</t>
  </si>
  <si>
    <t>Реализация программы</t>
  </si>
  <si>
    <t>Расходы боджета МО "Киясовский район" на оказание муниципальной услуги(выполнение работы)</t>
  </si>
  <si>
    <t>бюджет МО "Киясовский район" в том числе:</t>
  </si>
  <si>
    <t>Форма 3. Отчет о финансовой оценки применения мер муниципального регулирования</t>
  </si>
  <si>
    <t>Создание системы обеспечения пинием детей и подростков</t>
  </si>
  <si>
    <t>Количество молодёжи, охваченной районными и республиканскими мероприятиями в сфере  молодёжной политики</t>
  </si>
  <si>
    <t xml:space="preserve">Количество действующих патриотических объединений, клубов, центров, детских и молодежных общественных объединений </t>
  </si>
  <si>
    <t xml:space="preserve">Количество молодых граждан, охваченных  республиканскими и районными мероприятиями патриотической направленности   </t>
  </si>
  <si>
    <t xml:space="preserve">Количество граждан, участвующих в работе патриотических объединений, клубов, центров, детских и молодежных общественных объединений   </t>
  </si>
  <si>
    <t xml:space="preserve">Количество мероприятий для специалистов, ведущих работу в области патриотического воспитания детей, подростков и молодёжи </t>
  </si>
  <si>
    <t xml:space="preserve">Количество мероприятий патриотической тематики, в том числе по допризывной подготовке для подростков и молодёжи </t>
  </si>
  <si>
    <t xml:space="preserve">Количество молодых людей в возрасте от 14 до 18 лет, которым оказаны консультационные услуги по трудоустройству и занятости   </t>
  </si>
  <si>
    <t xml:space="preserve">Охват  молодёжи консультационными услугами по вопросам  семьи и брака </t>
  </si>
  <si>
    <t xml:space="preserve">Ежегодный охват граждан  психологической помощью </t>
  </si>
  <si>
    <t xml:space="preserve">Количество детей и подростков  школьного возраста, обеспеченных каникулярным отдыхом через организацию сводных отрядов в районе </t>
  </si>
  <si>
    <t>Подпрограмма "Развитие дошкольного образования"</t>
  </si>
  <si>
    <t>Подпрограмма  "Развитие общего образования"</t>
  </si>
  <si>
    <t>Подпрограмма   "Детское и школьное питание"</t>
  </si>
  <si>
    <t>Подпрограмма    "Создание условий для реализации муниципальной программы"</t>
  </si>
  <si>
    <t>Подпрограмма   "Дополнительное образование и воспитание детей"</t>
  </si>
  <si>
    <t>Подпрограмма     "Реализация молодежной политики"</t>
  </si>
  <si>
    <t>Подпрограмма   "Развитие дошкольного образования"</t>
  </si>
  <si>
    <t>Раздел 1. Нормативно-правовое, научно-методическое, информационное  обеспечение</t>
  </si>
  <si>
    <t>О создании координационного Совета молодежных и детских общественных организаций в Киясовском районе;</t>
  </si>
  <si>
    <t xml:space="preserve">Регулирование отношений, возникающих в связи с оказанием поддержки молодёжным и детским общественным объединениям в Киясовском районе </t>
  </si>
  <si>
    <t>Создан и успешно действует   с 2011 года районный Координационный совет по патриотическому воспитанию молодежи</t>
  </si>
  <si>
    <t>Организация и проведение районных  семинаров, совещаний: по разработке программ и проектов по трудоустройству несовершеннолетних  и лагерных смен для подростков и молодежи в каникулярное время;  по деятельности ДМОО; по проблемам патриотического воспитания молодежи; для актива работающей молодежи, специалистов  по работе с молодежью в сельских поселениях.</t>
  </si>
  <si>
    <t>Повышение уровня профессиональной подготовки специалистов, ведущих работу с детьми и молодежью. Популяризация деятельности ДМОО. Повышение социальной активности молодежи.</t>
  </si>
  <si>
    <t>Ежемесячно проводились совещания со специалистами по работе с молодежью сельских поселений, 1 раз в квартал семинары для членов молодежных общественных объединений, молодежного правоохранительного отряда «Щит»</t>
  </si>
  <si>
    <t>Проведение социологических опросов среди молодежи (по теме ЗОЖ, проблемам молодежи, профориентации и т.д.), опубликование результатов исследований.</t>
  </si>
  <si>
    <t xml:space="preserve">Получение информации о социальных явлениях, происходящих в молодёжной среде, выявление наиболее острых проблем </t>
  </si>
  <si>
    <t>Анкетирования комплексные не проводились. Проводились опросы населения по ЗОЖ волонтёрами.</t>
  </si>
  <si>
    <t xml:space="preserve">Участие на республиканских  курсах повышения квалификации кадров сферы молодёжной политики  </t>
  </si>
  <si>
    <t>Повышение уровня профессиональной подготовки и компетентности кадров сферы государственной молодёжной политики</t>
  </si>
  <si>
    <t>-</t>
  </si>
  <si>
    <t>Организация участия актива молодёжи района, специалистов, ведущих работу с детьми и молодёжью, в республиканских семинарах, конференциях,  слетах</t>
  </si>
  <si>
    <t>Формирование кадрового резерва для сферы государственной молодёжной политики, вовлечение молодёжи в общественно-политическую жизнь, изучение и внедрение  опыта работы других районов.</t>
  </si>
  <si>
    <t>Создание баз данных по актуальным проблемам социализации молодёжи: «Молодёжь Киясовского района», «Молодёжь и  предпринимательство», «Жильё молодым», «Рейтинг востребованных профессий»</t>
  </si>
  <si>
    <t xml:space="preserve">Обобщение, распространение   информации для молодёжи, обеспечение максимального охвата информацией о реализации государственной молодёжной политики на территории Киясовского района </t>
  </si>
  <si>
    <t>Собраны статистические данные по клубам молодых семей, по волонтерским отрядам, в ОДМ формируется банк данных по молодым семьям, изъявившим желание принять участие в ФЦП «Жилище». Формируется банк данных по кол-ву молодежи в районе, молодых семей</t>
  </si>
  <si>
    <t>Освещение жизни молодежи района через районные и республиканские средства массовой информации.</t>
  </si>
  <si>
    <t>Повышение интереса населения к вопросам молодежи.</t>
  </si>
  <si>
    <t>Раздел 2. Организационная деятельность (пропаганда здорового образа жизни среди молодежи; Профилактика правонарушений среди несовершеннолетних; Содействие трудоустройству и занятости подростков и молодежи, развитие молодежного предпринимательства; Гражданско-патриотическое воспитание; Содействие развитию института молодой семьи; Поддержка деятельности детских и молодежных общественных объединений; Развитие молодёжного самоуправления; Организация досуга подростков и молодежи</t>
  </si>
  <si>
    <t>Организация и проведение акций «Мы – за здоровый образ жизни!» в учреждениях, организациях района. Организация и проведение районной акции «Подари себе жизнь»</t>
  </si>
  <si>
    <t>Профилактика наркомании, алкоголизма и др. негативных явлений в молодежной среде</t>
  </si>
  <si>
    <t xml:space="preserve">Профилактика вредных привычек в молодежной среде, пропаганда ЗОЖ </t>
  </si>
  <si>
    <t>Не исполнено, лекции, беседы проводились с привлечением специалистов других служб</t>
  </si>
  <si>
    <t>В МЦ «Ровесник» нет педагога – психолога, специалист по социальной работе не имеет права давать психологические консультации</t>
  </si>
  <si>
    <t>Обеспечение функционирования волонтерских отрядов в районе. Организация работы отрядов во всех сельских поселениях района.</t>
  </si>
  <si>
    <t>Создание условий для более эффективного воздействия по формированию ЗОЖ у молодежи</t>
  </si>
  <si>
    <t>Литература, материалы постоянно обновляются, приобретаются</t>
  </si>
  <si>
    <t>Ежегодно ОДМ, МЦ «Ровесник» ежегодно принимают активное участие в данных акциях</t>
  </si>
  <si>
    <t xml:space="preserve">Реализация программ по временному трудоустройству подростков в летний период, в которых принимают участие несовершеннолетние ТЖС, из семей СОП, группы риска: </t>
  </si>
  <si>
    <t xml:space="preserve"> «Чистый родник», «Тепло сердец», «Юный архивед», «Книжкины друзья», «Юный музеевед»  (8 чел.)</t>
  </si>
  <si>
    <t>В апреле - мае проведены мероприятия, посвященные Международному Дню телефона доверия</t>
  </si>
  <si>
    <t>Почта Доверия не функционирует с 2015 года в связи с тем, что перестали поступать письма</t>
  </si>
  <si>
    <t>ОДМ отвечают за исполнение ИПСР 2-х молодых семей Кутявиных и Андреевых, ежеквартально осуществляются рейды по проверке ЖБУ</t>
  </si>
  <si>
    <t>В отделе имеется список подростков и семей, состоящих на различных профучетах, специалистами ОДМ, МЦ «Ровесник», специалистами по работе с молодежью ведется индивидуальная работа с данными категориями</t>
  </si>
  <si>
    <t>2 чел.</t>
  </si>
  <si>
    <t>Реализация программ по временному трудоустройству несовершеннолетних ( см. выше)</t>
  </si>
  <si>
    <t>Работа ведется согласно районного плана, разработанного ЦЗН, в летний период ведется профориентация через программы  трудоустройства</t>
  </si>
  <si>
    <t>Разработка и реализация программ по временному трудоустройству подростков и молодежи, реализация программ</t>
  </si>
  <si>
    <t>Организация работы сводных подростковых отрядов в населенных пунктах района</t>
  </si>
  <si>
    <t xml:space="preserve">Организация и проведение районного фестиваля сводных подростковых отрядов «Салют детства!» </t>
  </si>
  <si>
    <t>Организация встреч с учащимися и работающей молодежью на тему «Основы предпринимательства» с приглашением специалистов республиканского центра Молодого предпринимателя</t>
  </si>
  <si>
    <t>Гражданско-патриотическое воспитание</t>
  </si>
  <si>
    <t>Организация и проведение дней памяти воинов-интернационалистов</t>
  </si>
  <si>
    <t>Организация и проведение районного мероприятия, посвященного Дню вывода Советских войск из Афганистана</t>
  </si>
  <si>
    <t>Организация и проведение Дня призывника</t>
  </si>
  <si>
    <t>День призывника проведен 09 мая.</t>
  </si>
  <si>
    <t>Содействие в  проведении районной военно-спортивной игры среди учащихся школ «Победа»</t>
  </si>
  <si>
    <t>Организация работы кружков по рукопашному бою, туризму в районе</t>
  </si>
  <si>
    <t>В с. Киясово через ДДТ осуществляется деятельность 3-х туристских кружков «Азимут» «Турист», «Альпики»</t>
  </si>
  <si>
    <t xml:space="preserve">Создание и организация работы патриотического клуба «Поиск» </t>
  </si>
  <si>
    <t>Клуб работает при ДДТ</t>
  </si>
  <si>
    <t>Содействие в проведении районной акции «Во славу Отечества», посвященной Дню защитников Отечества</t>
  </si>
  <si>
    <t>Акция проведена, лучшие работы направлены в республику</t>
  </si>
  <si>
    <t>Содействие в проведении районных мероприятий, посвященных Дню Победы</t>
  </si>
  <si>
    <t>06 мая для молодежи организован велопробег «Маршрут Победы» (Киясово – Ермолаево – Киясово)- 35 чел.</t>
  </si>
  <si>
    <t xml:space="preserve"> Организован районный День призывника, акции «Георгиевская ленточка», «Стена Памяти», организовано возложение венков на могилы погибших участников локальных войн.</t>
  </si>
  <si>
    <t>Организация участия молодежи в акциях «Георгиевская ленточка», «День памяти и скорби», «День российского флага»</t>
  </si>
  <si>
    <t>В День Памяти и скорби 22 июня возле мемориала Памяти погибших землякам вскрыта капсула с посланием молодежи от комсомольцев 1973г.</t>
  </si>
  <si>
    <t>Организация экскурсии для актива молодежи, учащихся по историческим местам Киясовского района «Мумыгырлы»</t>
  </si>
  <si>
    <t>Организация экскурсий по достопримечательным местам г. Ижевска:</t>
  </si>
  <si>
    <t>- «Этапы становления Удмуртии»;</t>
  </si>
  <si>
    <t>- «Удмуртия юбилейная».</t>
  </si>
  <si>
    <t>В мае организована экскурсия для волонтёров и школьников (22чел) на экскурсию в г. Ижевск «Город на Иже»</t>
  </si>
  <si>
    <t>Организация и проведение районных акций:</t>
  </si>
  <si>
    <t>- «Неделя добра»;</t>
  </si>
  <si>
    <t>-  «Мир добрых дел», «Забота» в рамках декады Милосердия, посвященной Дню пожилых людей.</t>
  </si>
  <si>
    <t xml:space="preserve">Организовано множество мероприятий в рамках акции «Неделя добра» </t>
  </si>
  <si>
    <t>Организация и проведение акции «Радость – детям!» ко Дню инвалидов</t>
  </si>
  <si>
    <t xml:space="preserve">Содействие в проведении Дня защиты детей. Организация и проведение районной акции «Карапуз» в детских садах района </t>
  </si>
  <si>
    <t>Организация и проведение акций, субботников по благоустройству населенных пунктов, скверов, памятников</t>
  </si>
  <si>
    <t>Организованы субботники во всех МО с участием молодежных активов</t>
  </si>
  <si>
    <t>Организация участия молодежи в республиканских мероприятиях патриотического направления (конференциях, фестивалях, лагерных сменах)</t>
  </si>
  <si>
    <t>Организовано участие молодежи в 20-ти подобных мероприятиях</t>
  </si>
  <si>
    <t>Функционирование Координационного совета по патриотическому воспитанию граждан, проживающих на территории МО «Киясовский район»</t>
  </si>
  <si>
    <t>Содействие развитию института молодой семьи</t>
  </si>
  <si>
    <t>Организация и проведение досуговых мероприятий для молодых семей:</t>
  </si>
  <si>
    <t xml:space="preserve">Функционирование клубов молодых семей в районе  </t>
  </si>
  <si>
    <t>В районе действуют 7 клубов молодых семей, охват 53 семьи. Организовано множество мероприятий в рамках районных акций «Семья», «Охрана прав детства»</t>
  </si>
  <si>
    <t>Организация и проведение районного конкурса среди клубов молодых семей «Союз родных сердец»</t>
  </si>
  <si>
    <t xml:space="preserve">Организация и проведение лагерной  смены для молодых семей  </t>
  </si>
  <si>
    <t>Организация и проведение спортивных соревнований среди молодых семей Мама, папа, я – спортивная семья», посвященных</t>
  </si>
  <si>
    <t>Дню физкультурника</t>
  </si>
  <si>
    <t>Организация участия молодых семей в республиканских мероприятиях (конкурсах, фестивалях)</t>
  </si>
  <si>
    <t>Организация и проведение мероприятий по обеспечению молодых семей жильем:</t>
  </si>
  <si>
    <t xml:space="preserve">Участие в работе жилищной комиссии по распределению кредитов и субсидий семьям района, нуждающимся в улучшении жилищных условий  </t>
  </si>
  <si>
    <t>Поддержка деятельности детских и молодежных общественных объединений</t>
  </si>
  <si>
    <t>Организация и проведение удмуртской молодежной елки «Вуж выль ар»</t>
  </si>
  <si>
    <t>Проведен районный конкурс чтецов стихов на удмуртском языке «Удмурт кылын, удмурт сямен!» ( 13 участников)</t>
  </si>
  <si>
    <t>Содействие в проведении мероприятий МДОО «Родники»,   ДОО «Юность», ВМОО «Молодая Гвардия Единой России», МОО «Волонтеры Удмуртии», УМОО «Шунды», СРМ «Спас», СТМ «Иман» в районе</t>
  </si>
  <si>
    <t>Содействие оказывается в финансовой, методической форме</t>
  </si>
  <si>
    <t>Организация и проведение районного фестиваля волонтерских отрядов района</t>
  </si>
  <si>
    <t>Функционирование волонтерских отрядов в МОУ района, при МЦ «Ровесник»</t>
  </si>
  <si>
    <t>Функционируют 7 отрядов, 199 волонтеров.</t>
  </si>
  <si>
    <t>Организация и проведение районного фестиваля детских и молодежных общественных объединений «Киясово. МДОО. Ру»</t>
  </si>
  <si>
    <t>Проводится конкурс социальных проектов среди МДОО «Голос поколения»</t>
  </si>
  <si>
    <t>Развитие молодёжного самоуправления</t>
  </si>
  <si>
    <t>Финансовая оценка применения мер муниципального регулирования подпрограммой не предусмотрена</t>
  </si>
  <si>
    <t>0140161410</t>
  </si>
  <si>
    <t>0140161420</t>
  </si>
  <si>
    <t>01101005470</t>
  </si>
  <si>
    <t>ВСЕГО</t>
  </si>
  <si>
    <t xml:space="preserve">В районе нет негосударственных дошкольных учреждений.  </t>
  </si>
  <si>
    <t>Расходы на обеспечение учебного процесса на 1 воспитанника в год 250 рублей, требуется увеличить данные расходы на приобретение учебного материала для обучения по ФГОС.</t>
  </si>
  <si>
    <t>Денежные средства выделяются не в полном объеме от потребности и не соблюдается график финансирования,1,5% расходов составляют штрафные санкции.</t>
  </si>
  <si>
    <t>Во всех зданиях установлена пожарная сигнализация</t>
  </si>
  <si>
    <t>Со всеми педагогическими работниками заключены эффективные контракты</t>
  </si>
  <si>
    <t>Не все понимают значимость эффективного контракта</t>
  </si>
  <si>
    <t>Денежные средства выделяются не в полном объеме от потребности и не соблюдается график финансирования.</t>
  </si>
  <si>
    <t>26 работников прошли курсы повышения квалификации</t>
  </si>
  <si>
    <t>244, 612</t>
  </si>
  <si>
    <t>Л.В.Малярова</t>
  </si>
  <si>
    <t>Услуга дошкольного образования имеет заявительный характер. Все желающие в возрасте от 3 до 7 лет охвачены дошкольным образованием.</t>
  </si>
  <si>
    <t>С родителями детей, стоящих в очереди работали консультационные пункты.</t>
  </si>
  <si>
    <t>Все дошкольные учреждения работают по образовательной программе, соответствующей ФГОС ДО.</t>
  </si>
  <si>
    <t xml:space="preserve">3 учреждения здания которых требуют капитального ремонта. Частичное финансирование капитального ремонта не дает положительного эффекта. Обветшавшие здания дошкольных учреждений требуют больших капитальных вложений, которых нет в муниципальном бюджете. </t>
  </si>
  <si>
    <t>В связи с тем, что проведено множество других аналогичных акций, мероприятий по ЗОЖ, в 2017г. данные акции не организованы.</t>
  </si>
  <si>
    <t>Волонтерские отряды  созданы и работают во всех 8-ми поселениях, всего 90 чел. Руководителями являются специалисты по работе с молодежью</t>
  </si>
  <si>
    <t>выполнено</t>
  </si>
  <si>
    <t>не выполнено</t>
  </si>
  <si>
    <t>Все учащиеся охвачены завтраками</t>
  </si>
  <si>
    <t>В виду отсутствия средств модернизация не проведена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</si>
  <si>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</si>
  <si>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</si>
  <si>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</si>
  <si>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</si>
  <si>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</si>
  <si>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</si>
  <si>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</si>
  <si>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</si>
  <si>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</si>
  <si>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</si>
  <si>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</si>
  <si>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</si>
  <si>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</si>
  <si>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</si>
  <si>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</si>
  <si>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</si>
  <si>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</si>
  <si>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</si>
  <si>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</si>
  <si>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</si>
  <si>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</si>
  <si>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</si>
  <si>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</si>
  <si>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</si>
  <si>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</si>
  <si>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</si>
  <si>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</si>
  <si>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</si>
  <si>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</si>
  <si>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</si>
  <si>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</si>
  <si>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</si>
  <si>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</si>
  <si>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10-11 классы перейдут в 2020 году</t>
  </si>
  <si>
    <t xml:space="preserve">налог на имущество уплачен </t>
  </si>
  <si>
    <t>Дошкольные учреждения имеют ограждения. Прилегающие территории обустроены. Ежегодно проходит конкурс по благоустройству</t>
  </si>
  <si>
    <t>Работают два опорных детских сада: Киясовский детский сад №2 и Подгорновский детский сад по сопровождению введения ФГОС</t>
  </si>
  <si>
    <t>Не принят</t>
  </si>
  <si>
    <t>Недостаточное финансирование</t>
  </si>
  <si>
    <t>Во всех дошкольных учреждениях образовательные программы соответствуют требованиям ФГОС</t>
  </si>
  <si>
    <t>недостаточное финансирование на оснащение материально-технической базы</t>
  </si>
  <si>
    <t>Два раза в год проводится независимая оценка качества дошкольного образования, в 2017 году проведена НОК на уровне Удмуртской Республики</t>
  </si>
  <si>
    <t>Нет методики оценки качества дошкольного образования на районном уровне</t>
  </si>
  <si>
    <t>11 ДОУ прошли НОК. Сведения опубликованы на bus.gov.ru. Разработанв планы по улучшению качества образования</t>
  </si>
  <si>
    <t>Менее 50% родителей участвовали в НОК</t>
  </si>
  <si>
    <t>Положение об оплате труда руководителей</t>
  </si>
  <si>
    <t>Ежемесячная публикация на сайтах образовательных организаций и Управления образования</t>
  </si>
  <si>
    <t>Утвержден регламент предоставления услуг</t>
  </si>
  <si>
    <t>недостаточно на радио и телевидении</t>
  </si>
  <si>
    <t>В каждом образовательном учреждении в сети интернет имеется официальный сайт</t>
  </si>
  <si>
    <t>несвоевременное обновление информации на сайтах</t>
  </si>
  <si>
    <t>обращения рассматриваются в сроки, установленные законодательством РФ</t>
  </si>
  <si>
    <t>Сведения доступны на сайтах образовательных организаций и Управления образования</t>
  </si>
  <si>
    <t>низкая скорость интернета</t>
  </si>
  <si>
    <t>аттестация рабочих мест проведена, заканчивается срок действия в декабре 2018года</t>
  </si>
  <si>
    <t>Во всех школах имеется пожарная сигнализация, тревожная кнопка, установлено видеонаблюдение</t>
  </si>
  <si>
    <t>Школы  имеют ограждения. Прилегающие территории обустроены. Ежегодно проходит конкурс по благоустройству</t>
  </si>
  <si>
    <t>В школах района проходит анкетирование при выборе элективных курсов</t>
  </si>
  <si>
    <t>Разработы Положения об оплате труда руководителей и Положение о стимулирующих надбавках педагогов</t>
  </si>
  <si>
    <t>Проведены совещания на Уровне Управления образования и образовательных организаций</t>
  </si>
  <si>
    <t>Ежемесячная публикация на сайтах образовательных организаций и Управления образования. Информация о мероприятиях освещается на страницах газеты "Знамя труда", Рубрика на радио ГТРК "Удмуртия"тк "Моя Удмуртия"</t>
  </si>
  <si>
    <t>Актуальные сведения об организации общего образования в МО "Киясовский район" публикуются  на официальном сайте Администрации МО "Киясовский район" в сети Интернет</t>
  </si>
  <si>
    <t>Сведения  на сайтах образовательных организаций и Управления образования контролируются специалистом Управления образования</t>
  </si>
  <si>
    <t>мониторинг  удовлетворенности услугами общего  образования проводится на уровне образовательных организаций</t>
  </si>
  <si>
    <t>с 2018 года Дом детскогог творчества - муниципальный опорный центр по реализации приоритетного проекта "Доступное дополнительное образование детей в России"</t>
  </si>
  <si>
    <t>методические разработки: "Интеллектуальная краеведческая игра "Сторона моя от" А" до "Я"; "Квест-игра "Тропой любви к родному краю". Тематические буклеты: "Традиции и история Дома детскогог творчества"; "Быть уверенным - это круто!"</t>
  </si>
  <si>
    <t>нет потребности</t>
  </si>
  <si>
    <t xml:space="preserve"> Сведения опубликованы на bus.gov.ru. </t>
  </si>
  <si>
    <t>Ежемесячная публикация на сайтах образовательных организаций и Управления образования. Информация о мероприятиях освещается на страницах газеты "Знамя труда"</t>
  </si>
  <si>
    <t>Информация размещается на сайтах образовательных организаций, Управления образования</t>
  </si>
  <si>
    <t>проводится мониторинг удовленворенности образовательными услугами</t>
  </si>
  <si>
    <t>отремлнтирован спортзал</t>
  </si>
  <si>
    <t>Итоги рассматриваются на совещаниях заведующих. По итогам издаются приказы  о дисциплинарном взыскании</t>
  </si>
  <si>
    <t>Налог на имущество уплачен.</t>
  </si>
  <si>
    <t>Постановление №670 от 13.12.2015г</t>
  </si>
  <si>
    <t>Показатель не выполнен</t>
  </si>
  <si>
    <t>Внедрение системы НОКО через РЦИО</t>
  </si>
  <si>
    <t>Постановление №670 от 31.12.2015</t>
  </si>
  <si>
    <t>Реестр услуг утвержден Постановлением № 671 от 31.12.2015</t>
  </si>
  <si>
    <t xml:space="preserve">Приказ Управления образования № 162 от 30.12.2014г. </t>
  </si>
  <si>
    <t>Методическое сопровождение осуществляется  информационно-аналитическим отделом Управления образования, все образовательные учреждения подключены к сети "Интернет"</t>
  </si>
  <si>
    <t>Установлен пандус, проведен ремонт системы отопления</t>
  </si>
  <si>
    <t>Количество объединений</t>
  </si>
  <si>
    <t>Мерами социальной поддержки воспользовалось  6 детей, они освобождены от родительской платы, что составляет 100 %.</t>
  </si>
  <si>
    <t>Расходы на обеспечение учебного процесса на 1 учащегося в год 500 рублей, в том числе на приобретение учебников 400 рублей  требуется увеличить данные расходы на приобретение учебного материала для обучения по ФГОС.</t>
  </si>
  <si>
    <t>приобретены учебники на сумму 170,1 тыс.руб, что составило 36,6%</t>
  </si>
  <si>
    <t>Завершается строительство физкультурно-оздоровительного комплекса, построен новый стадион в с.Киясово</t>
  </si>
  <si>
    <t>64 человека прошли курсы  повышение квалификации</t>
  </si>
  <si>
    <t>Курсы повышения квалификации прошли директор МКУ МЦ «Ровесник» Л.В. Шадрина, специалист центра Илалетдинова И.Г.</t>
  </si>
  <si>
    <t>Молодежный актив принял участие в 26-ти обучающих семинарах республиканского и межрегионального уровня</t>
  </si>
  <si>
    <t xml:space="preserve"> Акция проведена в реабилитационном центре для несовершеннолетних в с. Первомайский.</t>
  </si>
  <si>
    <t>Подростки и молодежь приняли участие в 2-х республиканских туристско – спортивных мероприятиях, охват  27 чел.</t>
  </si>
  <si>
    <t>В июне 2018 г. реализовано 5программ через центр «Ровесник» (всего 42 чел.)</t>
  </si>
  <si>
    <t>Игра «Победа» проведена 4 мая.</t>
  </si>
  <si>
    <t>В очереди стоит 36 детей в возрасте от 0 до 1 года</t>
  </si>
  <si>
    <t>Развитие образования и воспитание на 2015 - 2021 годы</t>
  </si>
  <si>
    <t>независимая оценка качества проводится 1 раз в 3 года (проведена в 2018 году)</t>
  </si>
  <si>
    <t xml:space="preserve">Ответственный Пушкарева  3-20-70 </t>
  </si>
  <si>
    <t>Директор МКУ "Центр образования - Централизованная бухгалтерия учреждений в сфере образования МО "Киясовский район"</t>
  </si>
  <si>
    <t xml:space="preserve">Ответственный Пушкарева Л.М. 3-20-70 </t>
  </si>
  <si>
    <t>2015-2021 годы</t>
  </si>
  <si>
    <t>Предоставление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образования, родителей детей с ограниченными возможностями здоровья, детей с туберкулезной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</si>
  <si>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Приобретение мебели, оборудования</t>
  </si>
  <si>
    <t>Социальная поддержка детей-сирот и детей, оставшихся без попечения родителей, обучающихся и воспитывающихся в образовательных учреждениях для детей-сирот и детей, оставшихся без попечения родителей, а также в патронатной семье, и 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 (выполнение переданных государственных полномочий Удмуртской Республики)</t>
  </si>
  <si>
    <t>Выполнение переданных государственных полномочий Удмуртской Республики</t>
  </si>
  <si>
    <t>Приобретение учебно-лабораторного, спортивного оборудования. Возможность обучения по ФГОС</t>
  </si>
  <si>
    <t>Возможность испольхования информационно-коммуникационных технологий в образовательном процессе. Возможность обучения по ФГОС</t>
  </si>
  <si>
    <t>Развитие дополнительного образования детей</t>
  </si>
  <si>
    <t>Организация и проведение выездных лекций, бесед</t>
  </si>
  <si>
    <t xml:space="preserve"> социального педагога – психолога МЦ «Ровесник» по профилактике негативных явлений, вредных привычек в молодежной среде</t>
  </si>
  <si>
    <t>Обеспечение завтраком, в том числе из обогащенных продуктов, включая молочные, учащихся 1-4-х классов общеобразовательных учреждений, прогимназий; обеспечение питанием учащихся 1-11-х классов общеобразовательных учреждений, прогимназий, из малоимущих семей</t>
  </si>
  <si>
    <t>0120161770   120163400     120166770</t>
  </si>
  <si>
    <t>План на отчетный год 2019</t>
  </si>
  <si>
    <t>План на 2019 год</t>
  </si>
  <si>
    <t>"Развитие образования и воспитание" на 2015-2021 годы</t>
  </si>
  <si>
    <t>О внесение изменений в муниципальную программу МО "Киясовский район" "Развитие образования и воспитание на 2015-2021 годы"</t>
  </si>
  <si>
    <t>262.1</t>
  </si>
  <si>
    <t>Развитие образования и воспитание на 2015 - 2024 годы</t>
  </si>
  <si>
    <t>Доля граждан, использующих механизм получения государственных и муниципальных услуг в электронной форме, процентов (к 2018 году - не менее 70%).</t>
  </si>
  <si>
    <t>Количество  школ, в которых  созданы Центры  образования цифрового и гуманитарного профилей «Точка роста» и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 с нарастающим итогом к 2019году</t>
  </si>
  <si>
    <t>Количество  обучающихся, охваченных основными и дополнительными общеобразовательными программами цифрового, естественнонаучного и гуманитарного профилей на базе центров «Точка роста», с нарастающим итогом к 2019году</t>
  </si>
  <si>
    <t>Чел.</t>
  </si>
  <si>
    <t xml:space="preserve">Количество детей, охваченных дополнительными  общеразвивающими программами  естественнонаучной и технической направленностей,  </t>
  </si>
  <si>
    <t>детей</t>
  </si>
  <si>
    <t>А.Н.Рябин</t>
  </si>
  <si>
    <t>ГОДОВОЙ 2019 год</t>
  </si>
  <si>
    <t>Форма 8. Результаты оценки эффективности муниципальной программы</t>
  </si>
  <si>
    <t>Муниципальная программа, подпрограмма</t>
  </si>
  <si>
    <t>Координатор</t>
  </si>
  <si>
    <t>Ответственный исполнитель</t>
  </si>
  <si>
    <t>Эффективность реализации муниципальной программы (подпрограммы</t>
  </si>
  <si>
    <t>Степень соответствия запланированному уровню расходов</t>
  </si>
  <si>
    <t>Эффективность использования средств бюджета муниципального района</t>
  </si>
  <si>
    <t>Э.МП = (СП.МП*Э.БС)</t>
  </si>
  <si>
    <t>СП.МП</t>
  </si>
  <si>
    <t>СМ.МП</t>
  </si>
  <si>
    <t>СР.МП</t>
  </si>
  <si>
    <t>Э.БС = (СМ.МП/СР.МП)</t>
  </si>
  <si>
    <t>Развитие образования и воспитание</t>
  </si>
  <si>
    <t>Реализация молодёжной политики</t>
  </si>
  <si>
    <t>Отдел по делам молодежи Управления по культуре, делам молодежи, спорту и туризму</t>
  </si>
  <si>
    <t>Создание условий  для реализации муниципальной программы</t>
  </si>
  <si>
    <t>Директор МКУ "Центр образования-Централизованная бухгалтерия учреждений в сфере образования МО "Киясовский район"</t>
  </si>
  <si>
    <t>Результаты оценки эффективности муниципальной программы  за 2019 год</t>
  </si>
  <si>
    <t>100</t>
  </si>
  <si>
    <t>0150160030</t>
  </si>
  <si>
    <t>0150161120</t>
  </si>
  <si>
    <t>ГОДОВОЙ     2019 год</t>
  </si>
  <si>
    <t>ГОДОВОЙ  2019 год</t>
  </si>
  <si>
    <t xml:space="preserve">   ГОДОВОЙ 2019 год</t>
  </si>
  <si>
    <t>Требуют капитального ремонта 5 общеобразовательных учреждений</t>
  </si>
  <si>
    <t>Степень достижения плановых значений целевых показателей (индикаторов)          (раздел 1)</t>
  </si>
  <si>
    <t>Степень реализации мероприятий (раздел 2)</t>
  </si>
  <si>
    <t>2015-2024 годы</t>
  </si>
  <si>
    <t>Доступность дошкольного образования для детей с 1, до 7 лет 100%</t>
  </si>
  <si>
    <t>Все рабочие места в образовательных организациях в конце 2018 года прошли специальную оценку условий труда на 5 лет.</t>
  </si>
  <si>
    <t>Произведен капитальный ремонт  Карамас-Пельгинского детского сада, в 2019 году произведен капитальный ремонт Мушаковского детского сада</t>
  </si>
  <si>
    <t>В 2018 году на базе старого здания Киясовской школы открыт Киясовский детский сад №3</t>
  </si>
  <si>
    <t>16 педагогов и руководителей прошли курсы повышения квалификации</t>
  </si>
  <si>
    <t>Управление образования, муниципальные дошкольные образовательные учреждения</t>
  </si>
  <si>
    <t xml:space="preserve"> Оценка качества оказания муниципальных услуг в сфере дошкольного образования потребителями </t>
  </si>
  <si>
    <t xml:space="preserve">Проводится 2 раза в год во всех дошкольных образовательных учреждениях </t>
  </si>
  <si>
    <t>в апреле и ноябре 2019 года     родителя принимали участие в анкетировании, в ноябре процентудовлетворенности по району составил 97,8%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</si>
  <si>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спортом: </t>
  </si>
  <si>
    <t>Обновление  материально-технической базы для занятий физической культурой и спортом в общеобразовательных учреждениях,  создание спортивных клубов, действующих на базе спортивных залов с обновленной материально-технической базой</t>
  </si>
  <si>
    <t>За 2015-2019 годы обновлена материально-техническая база в Атабаевской, Лутохинской, Первомайской, Киясовской, Старосальинской и Подгорновской школах. В этих же школах созданы спортивные клубы</t>
  </si>
  <si>
    <t>во всех учреждениях имеется компьютерная техника. В 2019 году приобретено лабараторное оборудование во все школы по физике</t>
  </si>
  <si>
    <t>Капитальный ремонт произведен в 2019 году</t>
  </si>
  <si>
    <t>в 2018 году произведен ремонт спортзала</t>
  </si>
  <si>
    <t>в школах проходят входные контрольные работы в 5 и 10 классах. В районе организовано проведение Всероссийской олимпиады школьников</t>
  </si>
  <si>
    <t>1 ученик учится в ГГПИ по целевой подготовке, выплачивается стипендия</t>
  </si>
  <si>
    <t>НОК проведен в 2018 году, в 2019 году шла работа по устранению недостатков, выявленных в ходе НОК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</si>
  <si>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 в рамках проведения НОК</t>
  </si>
  <si>
    <t xml:space="preserve">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 обучается 292 обучающихся</t>
  </si>
  <si>
    <t>по программам дополнительного образования детей обучалось 603 обучающихся</t>
  </si>
  <si>
    <t>по программам дополнительного образования детей физкультурно-спортивной направленности обучается 501 обучающихся</t>
  </si>
  <si>
    <t>районный уровень - 208 учащихся, республиканский уровень- 145 учащихся, российский уровень - 12 учащихся</t>
  </si>
  <si>
    <t xml:space="preserve">Обновлено содержание ДООП в связи с внедрением персонифицированного финансирования доп. образования детей. </t>
  </si>
  <si>
    <t xml:space="preserve">Районная программа по краеведению (возраст участников 6-18 лет) "Мира не узнаешь, не зная края своего" (ДДТ). Разработано 8 сертифицированных дополнительных общеобразовательных программ  </t>
  </si>
  <si>
    <t>Проведено 4 обучающюих семинара для педагогических работников района. Организовано 2 межрайнных семинара (Киясовский, Завьяловский, Малопургинский районы)</t>
  </si>
  <si>
    <t>Приобретено: 38 комлектов ученической мебели, туристическое оборудование, фотоаппарат. Замена линолеума в фойе</t>
  </si>
  <si>
    <t>отсутствие финансовых средств</t>
  </si>
  <si>
    <t>Проводится НОК</t>
  </si>
  <si>
    <t>2016-2024 годы</t>
  </si>
  <si>
    <t>Независимая оценка качества проведена на уровне Удмуртской Республики в 2019 году</t>
  </si>
  <si>
    <t>Независимая оценка качества проведена на уровне Удмуртской Республики в 2019 году, идет работа по устранению замечаний</t>
  </si>
  <si>
    <t>Курсы повышения квалификации прошли 4 педагога ДО, 3 методиста ДО</t>
  </si>
  <si>
    <t>МОиН УР организован  мониторинг удовлетворенности потребителей муниципальных услуг в сфере дополнительного образования (результаты размещены на официальном сайте учреждений ДО)</t>
  </si>
  <si>
    <t>Обеспечение персонифицированного финансирования дополнительного образования детей</t>
  </si>
  <si>
    <t>2019-2024 годы</t>
  </si>
  <si>
    <t>Обеспечение равной доступ-ности качест-венного допол-нительного об-разования для детей</t>
  </si>
  <si>
    <t xml:space="preserve">с 1 сентября 2019 года внедрена система персонифицированного финанасирования дополнительного образования детей. Заключено 142 договора персонифицированного финансирования </t>
  </si>
  <si>
    <t>данные размещены на сайтах образовательных организаций</t>
  </si>
  <si>
    <t>В 2019 году аттестовано 3 руководителя на высшую категорию</t>
  </si>
  <si>
    <t>В 2019 году проведен районный конкурс "педагог года - 2019" по номинации "Воспитатель", "Учитель-наставник", "педагогический дебют" , "педагог дополнительного образования"</t>
  </si>
  <si>
    <t>Ежегодно подводится рейтинг образовательных организаций</t>
  </si>
  <si>
    <t>Проведена НОК в отношении 2  учреждений дополнительного образования</t>
  </si>
  <si>
    <t>2017-2018 годы</t>
  </si>
  <si>
    <t>Обеспечение завтраком, в том числе из обогащенных продуктов, включая молочные, учащихся 1-5-х классов общеобразовательных учреждений, прогимназий; обеспечение питанием учащихся 1-11-х классов общеобразовательных учреждений, прогимназий, из малоимущих семей</t>
  </si>
  <si>
    <t>2017-2024 годы</t>
  </si>
  <si>
    <t>Заявления о зачислении в дошкольное учреждение принимаются по мере поступления.</t>
  </si>
  <si>
    <t>Услуга доступна</t>
  </si>
  <si>
    <t>Расходы по субвенции составили 83% или на 1 воспитанника в год 112,45 тыс.руб.</t>
  </si>
  <si>
    <t>Расходы  составили 17% или на 1 воспитанника в год 23,1 тыс.руб.</t>
  </si>
  <si>
    <t>Компенсация части родительской платы выплачевается ежеквартально, задолженности не имеется.</t>
  </si>
  <si>
    <t>в 2019 году приобретена электроплита за 86,0 тыс.руб, что составляет 0,7% выделенных муниципальным бюджетом средств</t>
  </si>
  <si>
    <t xml:space="preserve">2018 год </t>
  </si>
  <si>
    <t>не выполнен</t>
  </si>
  <si>
    <t>выполнен частично</t>
  </si>
  <si>
    <t>нет</t>
  </si>
  <si>
    <t>истек срок реализации</t>
  </si>
  <si>
    <t>Расходы по субвенции составили 75,3% или на 1 учащегося 116,2 тыс.руб.</t>
  </si>
  <si>
    <t>Расходы составили 24,7% или 38,06 тыс.руб. на 1 учащегося в год</t>
  </si>
  <si>
    <t>Расходы муниципального бюджета составили 15,7 %</t>
  </si>
  <si>
    <t>Расходы муниципального бюджета составили 15,7%</t>
  </si>
  <si>
    <t xml:space="preserve">Успешно действует с 2011года, заседания проводятся ежеквартально. </t>
  </si>
  <si>
    <t>15 февраля  2019г. проведен районный митинг возле памятника БМП, посвященный памятной дате, праздничное мероприятие для участников локальных войн</t>
  </si>
  <si>
    <t>О внедрении системы персонифицировонного финансирования в учреждениях дополнительного образования, использование сертификата дополнительного образования</t>
  </si>
  <si>
    <t>Об обновлении материально-технической базы для занятий физической культурой и спортом в общеобразовательных учреждениях, расположенных в сельской местности и открытии спортивных клубов</t>
  </si>
  <si>
    <t>Продление программы до 2024 года, внесение изменений в бюджетные ассигнования, создание Центров "Точка роста"</t>
  </si>
  <si>
    <t>Рябин Александр Николаевич</t>
  </si>
  <si>
    <t>Митрошина Марина Сергеевна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</si>
</sst>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  <numFmt numFmtId="180" formatCode="#,##0.0000"/>
    <numFmt numFmtId="181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.5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name val="Calibri"/>
      <family val="2"/>
    </font>
    <font>
      <b/>
      <sz val="8.5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i/>
      <sz val="8.5"/>
      <color indexed="10"/>
      <name val="Times New Roman"/>
      <family val="1"/>
    </font>
    <font>
      <i/>
      <sz val="8.5"/>
      <color indexed="60"/>
      <name val="Times New Roman"/>
      <family val="1"/>
    </font>
    <font>
      <b/>
      <sz val="8.5"/>
      <color indexed="8"/>
      <name val="Calibri"/>
      <family val="2"/>
    </font>
    <font>
      <sz val="7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8.5"/>
      <color theme="1"/>
      <name val="Times New Roman"/>
      <family val="1"/>
    </font>
    <font>
      <i/>
      <sz val="8.5"/>
      <color rgb="FFFF0000"/>
      <name val="Times New Roman"/>
      <family val="1"/>
    </font>
    <font>
      <i/>
      <sz val="8.5"/>
      <color rgb="FFC00000"/>
      <name val="Times New Roman"/>
      <family val="1"/>
    </font>
    <font>
      <b/>
      <sz val="8.5"/>
      <color theme="1"/>
      <name val="Calibri"/>
      <family val="2"/>
    </font>
    <font>
      <sz val="8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595959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>
        <color indexed="63"/>
      </left>
      <right style="thin">
        <color theme="0" tint="-0.4999699890613556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80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/>
    </xf>
    <xf numFmtId="49" fontId="0" fillId="0" borderId="0" xfId="0" applyNumberFormat="1" applyAlignment="1">
      <alignment/>
    </xf>
    <xf numFmtId="0" fontId="62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/>
    </xf>
    <xf numFmtId="0" fontId="6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76" fillId="0" borderId="11" xfId="0" applyFont="1" applyBorder="1" applyAlignment="1">
      <alignment vertical="top" wrapText="1"/>
    </xf>
    <xf numFmtId="0" fontId="76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76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top"/>
    </xf>
    <xf numFmtId="176" fontId="6" fillId="33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center" wrapText="1"/>
    </xf>
    <xf numFmtId="176" fontId="7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wrapText="1" indent="1"/>
    </xf>
    <xf numFmtId="0" fontId="6" fillId="33" borderId="11" xfId="0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top" wrapText="1"/>
    </xf>
    <xf numFmtId="176" fontId="6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3" fillId="0" borderId="12" xfId="0" applyFont="1" applyBorder="1" applyAlignment="1">
      <alignment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vertical="top"/>
    </xf>
    <xf numFmtId="176" fontId="11" fillId="0" borderId="11" xfId="0" applyNumberFormat="1" applyFont="1" applyFill="1" applyBorder="1" applyAlignment="1">
      <alignment horizontal="right" vertical="top"/>
    </xf>
    <xf numFmtId="176" fontId="78" fillId="0" borderId="11" xfId="0" applyNumberFormat="1" applyFont="1" applyFill="1" applyBorder="1" applyAlignment="1">
      <alignment horizontal="right" vertical="top" shrinkToFit="1"/>
    </xf>
    <xf numFmtId="0" fontId="77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top" wrapText="1" indent="1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77" fillId="0" borderId="13" xfId="0" applyFont="1" applyBorder="1" applyAlignment="1">
      <alignment/>
    </xf>
    <xf numFmtId="0" fontId="6" fillId="0" borderId="11" xfId="0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72" fillId="0" borderId="13" xfId="0" applyFont="1" applyBorder="1" applyAlignment="1">
      <alignment/>
    </xf>
    <xf numFmtId="0" fontId="79" fillId="0" borderId="13" xfId="0" applyFont="1" applyBorder="1" applyAlignment="1">
      <alignment/>
    </xf>
    <xf numFmtId="0" fontId="73" fillId="0" borderId="13" xfId="0" applyFont="1" applyBorder="1" applyAlignment="1">
      <alignment/>
    </xf>
    <xf numFmtId="0" fontId="72" fillId="0" borderId="11" xfId="0" applyFont="1" applyBorder="1" applyAlignment="1">
      <alignment/>
    </xf>
    <xf numFmtId="176" fontId="11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wrapText="1"/>
    </xf>
    <xf numFmtId="0" fontId="77" fillId="0" borderId="11" xfId="0" applyFont="1" applyBorder="1" applyAlignment="1">
      <alignment horizontal="left" vertical="top" wrapText="1"/>
    </xf>
    <xf numFmtId="0" fontId="77" fillId="0" borderId="11" xfId="0" applyFont="1" applyBorder="1" applyAlignment="1">
      <alignment vertical="center" wrapText="1"/>
    </xf>
    <xf numFmtId="0" fontId="7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73" fillId="0" borderId="13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178" fontId="6" fillId="0" borderId="0" xfId="0" applyNumberFormat="1" applyFont="1" applyFill="1" applyBorder="1" applyAlignment="1">
      <alignment/>
    </xf>
    <xf numFmtId="0" fontId="73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178" fontId="6" fillId="0" borderId="12" xfId="0" applyNumberFormat="1" applyFont="1" applyFill="1" applyBorder="1" applyAlignment="1">
      <alignment/>
    </xf>
    <xf numFmtId="0" fontId="73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top"/>
    </xf>
    <xf numFmtId="0" fontId="77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176" fontId="77" fillId="0" borderId="0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Border="1" applyAlignment="1">
      <alignment horizontal="right" vertical="top"/>
    </xf>
    <xf numFmtId="0" fontId="77" fillId="0" borderId="12" xfId="0" applyFont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/>
    </xf>
    <xf numFmtId="0" fontId="75" fillId="0" borderId="11" xfId="0" applyFont="1" applyBorder="1" applyAlignment="1">
      <alignment wrapText="1"/>
    </xf>
    <xf numFmtId="0" fontId="75" fillId="0" borderId="14" xfId="0" applyFont="1" applyBorder="1" applyAlignment="1">
      <alignment vertical="top" wrapText="1"/>
    </xf>
    <xf numFmtId="176" fontId="6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top"/>
    </xf>
    <xf numFmtId="0" fontId="73" fillId="0" borderId="11" xfId="0" applyFont="1" applyBorder="1" applyAlignment="1">
      <alignment horizontal="left" vertical="center" wrapText="1"/>
    </xf>
    <xf numFmtId="0" fontId="81" fillId="0" borderId="11" xfId="0" applyFont="1" applyBorder="1" applyAlignment="1">
      <alignment horizontal="left" vertical="center"/>
    </xf>
    <xf numFmtId="0" fontId="76" fillId="0" borderId="11" xfId="0" applyFont="1" applyBorder="1" applyAlignment="1">
      <alignment horizontal="left" vertical="center"/>
    </xf>
    <xf numFmtId="0" fontId="82" fillId="0" borderId="13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79" fillId="0" borderId="13" xfId="0" applyFont="1" applyBorder="1" applyAlignment="1">
      <alignment horizontal="center"/>
    </xf>
    <xf numFmtId="0" fontId="72" fillId="0" borderId="12" xfId="0" applyFont="1" applyBorder="1" applyAlignment="1">
      <alignment/>
    </xf>
    <xf numFmtId="49" fontId="6" fillId="0" borderId="15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76" fontId="11" fillId="0" borderId="15" xfId="0" applyNumberFormat="1" applyFont="1" applyFill="1" applyBorder="1" applyAlignment="1">
      <alignment horizontal="right" vertical="top"/>
    </xf>
    <xf numFmtId="0" fontId="76" fillId="0" borderId="16" xfId="0" applyFont="1" applyBorder="1" applyAlignment="1">
      <alignment horizontal="center" vertical="center"/>
    </xf>
    <xf numFmtId="0" fontId="76" fillId="0" borderId="16" xfId="0" applyFont="1" applyBorder="1" applyAlignment="1">
      <alignment/>
    </xf>
    <xf numFmtId="0" fontId="76" fillId="0" borderId="16" xfId="0" applyFont="1" applyBorder="1" applyAlignment="1">
      <alignment horizontal="left" vertical="top" wrapText="1"/>
    </xf>
    <xf numFmtId="0" fontId="76" fillId="0" borderId="16" xfId="0" applyFont="1" applyBorder="1" applyAlignment="1">
      <alignment wrapText="1"/>
    </xf>
    <xf numFmtId="0" fontId="76" fillId="0" borderId="16" xfId="0" applyFont="1" applyBorder="1" applyAlignment="1">
      <alignment horizontal="center" vertical="top"/>
    </xf>
    <xf numFmtId="49" fontId="76" fillId="0" borderId="16" xfId="0" applyNumberFormat="1" applyFont="1" applyBorder="1" applyAlignment="1">
      <alignment horizontal="center" vertical="top"/>
    </xf>
    <xf numFmtId="49" fontId="76" fillId="0" borderId="16" xfId="0" applyNumberFormat="1" applyFont="1" applyBorder="1" applyAlignment="1">
      <alignment vertical="top"/>
    </xf>
    <xf numFmtId="0" fontId="76" fillId="0" borderId="16" xfId="0" applyFont="1" applyBorder="1" applyAlignment="1">
      <alignment vertical="top"/>
    </xf>
    <xf numFmtId="176" fontId="77" fillId="0" borderId="16" xfId="0" applyNumberFormat="1" applyFont="1" applyFill="1" applyBorder="1" applyAlignment="1">
      <alignment horizontal="right" vertical="top"/>
    </xf>
    <xf numFmtId="176" fontId="10" fillId="0" borderId="16" xfId="0" applyNumberFormat="1" applyFont="1" applyFill="1" applyBorder="1" applyAlignment="1">
      <alignment horizontal="right" vertical="top"/>
    </xf>
    <xf numFmtId="0" fontId="81" fillId="0" borderId="17" xfId="0" applyFont="1" applyBorder="1" applyAlignment="1">
      <alignment horizontal="center"/>
    </xf>
    <xf numFmtId="0" fontId="81" fillId="0" borderId="17" xfId="0" applyFont="1" applyBorder="1" applyAlignment="1">
      <alignment wrapText="1"/>
    </xf>
    <xf numFmtId="0" fontId="81" fillId="0" borderId="18" xfId="0" applyFont="1" applyBorder="1" applyAlignment="1">
      <alignment horizontal="center"/>
    </xf>
    <xf numFmtId="0" fontId="81" fillId="0" borderId="17" xfId="0" applyFont="1" applyBorder="1" applyAlignment="1">
      <alignment/>
    </xf>
    <xf numFmtId="176" fontId="83" fillId="0" borderId="17" xfId="0" applyNumberFormat="1" applyFont="1" applyFill="1" applyBorder="1" applyAlignment="1">
      <alignment horizontal="right" vertical="top"/>
    </xf>
    <xf numFmtId="176" fontId="10" fillId="0" borderId="19" xfId="0" applyNumberFormat="1" applyFont="1" applyFill="1" applyBorder="1" applyAlignment="1">
      <alignment horizontal="right" vertical="top"/>
    </xf>
    <xf numFmtId="49" fontId="7" fillId="0" borderId="16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vertical="top" wrapText="1"/>
    </xf>
    <xf numFmtId="176" fontId="10" fillId="0" borderId="20" xfId="0" applyNumberFormat="1" applyFont="1" applyFill="1" applyBorder="1" applyAlignment="1">
      <alignment horizontal="right" vertical="top"/>
    </xf>
    <xf numFmtId="49" fontId="6" fillId="0" borderId="21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176" fontId="11" fillId="0" borderId="23" xfId="0" applyNumberFormat="1" applyFont="1" applyFill="1" applyBorder="1" applyAlignment="1">
      <alignment horizontal="right" vertical="top"/>
    </xf>
    <xf numFmtId="176" fontId="10" fillId="0" borderId="24" xfId="0" applyNumberFormat="1" applyFont="1" applyFill="1" applyBorder="1" applyAlignment="1">
      <alignment horizontal="right" vertical="top"/>
    </xf>
    <xf numFmtId="176" fontId="77" fillId="0" borderId="0" xfId="0" applyNumberFormat="1" applyFont="1" applyAlignment="1">
      <alignment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7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176" fontId="76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vertical="top" wrapText="1"/>
    </xf>
    <xf numFmtId="0" fontId="77" fillId="0" borderId="15" xfId="0" applyFont="1" applyBorder="1" applyAlignment="1">
      <alignment/>
    </xf>
    <xf numFmtId="0" fontId="77" fillId="0" borderId="16" xfId="0" applyFont="1" applyBorder="1" applyAlignment="1">
      <alignment/>
    </xf>
    <xf numFmtId="49" fontId="7" fillId="0" borderId="25" xfId="0" applyNumberFormat="1" applyFont="1" applyFill="1" applyBorder="1" applyAlignment="1">
      <alignment horizontal="center" vertical="top"/>
    </xf>
    <xf numFmtId="49" fontId="7" fillId="0" borderId="26" xfId="0" applyNumberFormat="1" applyFont="1" applyFill="1" applyBorder="1" applyAlignment="1">
      <alignment horizontal="center" vertical="top"/>
    </xf>
    <xf numFmtId="0" fontId="83" fillId="0" borderId="27" xfId="0" applyFont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76" fillId="0" borderId="11" xfId="0" applyFont="1" applyFill="1" applyBorder="1" applyAlignment="1">
      <alignment horizontal="left" vertical="top" wrapText="1"/>
    </xf>
    <xf numFmtId="0" fontId="76" fillId="0" borderId="11" xfId="0" applyFont="1" applyBorder="1" applyAlignment="1">
      <alignment horizontal="center" vertical="top"/>
    </xf>
    <xf numFmtId="0" fontId="76" fillId="0" borderId="0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0" fontId="76" fillId="0" borderId="16" xfId="0" applyFont="1" applyBorder="1" applyAlignment="1">
      <alignment vertical="top" wrapText="1"/>
    </xf>
    <xf numFmtId="0" fontId="81" fillId="0" borderId="18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62" fillId="0" borderId="28" xfId="0" applyFont="1" applyBorder="1" applyAlignment="1">
      <alignment/>
    </xf>
    <xf numFmtId="0" fontId="76" fillId="0" borderId="16" xfId="0" applyFont="1" applyBorder="1" applyAlignment="1">
      <alignment vertical="center" wrapText="1"/>
    </xf>
    <xf numFmtId="176" fontId="6" fillId="0" borderId="16" xfId="0" applyNumberFormat="1" applyFont="1" applyFill="1" applyBorder="1" applyAlignment="1">
      <alignment vertical="top"/>
    </xf>
    <xf numFmtId="176" fontId="10" fillId="0" borderId="17" xfId="0" applyNumberFormat="1" applyFont="1" applyFill="1" applyBorder="1" applyAlignment="1">
      <alignment horizontal="right" vertical="top"/>
    </xf>
    <xf numFmtId="0" fontId="80" fillId="0" borderId="0" xfId="0" applyFont="1" applyBorder="1" applyAlignment="1">
      <alignment vertical="top"/>
    </xf>
    <xf numFmtId="0" fontId="2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84" fillId="0" borderId="11" xfId="0" applyFont="1" applyBorder="1" applyAlignment="1">
      <alignment vertical="center" wrapText="1"/>
    </xf>
    <xf numFmtId="0" fontId="84" fillId="0" borderId="11" xfId="0" applyFont="1" applyBorder="1" applyAlignment="1">
      <alignment vertical="center"/>
    </xf>
    <xf numFmtId="0" fontId="84" fillId="0" borderId="11" xfId="0" applyFont="1" applyBorder="1" applyAlignment="1">
      <alignment vertical="top" wrapText="1"/>
    </xf>
    <xf numFmtId="0" fontId="84" fillId="0" borderId="16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6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49" fontId="76" fillId="0" borderId="11" xfId="0" applyNumberFormat="1" applyFont="1" applyBorder="1" applyAlignment="1">
      <alignment vertical="center"/>
    </xf>
    <xf numFmtId="178" fontId="3" fillId="0" borderId="11" xfId="0" applyNumberFormat="1" applyFont="1" applyFill="1" applyBorder="1" applyAlignment="1">
      <alignment/>
    </xf>
    <xf numFmtId="0" fontId="82" fillId="0" borderId="11" xfId="0" applyFont="1" applyBorder="1" applyAlignment="1">
      <alignment/>
    </xf>
    <xf numFmtId="178" fontId="82" fillId="0" borderId="11" xfId="0" applyNumberFormat="1" applyFont="1" applyBorder="1" applyAlignment="1">
      <alignment/>
    </xf>
    <xf numFmtId="176" fontId="6" fillId="0" borderId="16" xfId="0" applyNumberFormat="1" applyFont="1" applyFill="1" applyBorder="1" applyAlignment="1">
      <alignment vertical="top" wrapText="1"/>
    </xf>
    <xf numFmtId="176" fontId="6" fillId="0" borderId="16" xfId="0" applyNumberFormat="1" applyFont="1" applyFill="1" applyBorder="1" applyAlignment="1">
      <alignment horizontal="center" vertical="top"/>
    </xf>
    <xf numFmtId="176" fontId="9" fillId="0" borderId="15" xfId="0" applyNumberFormat="1" applyFont="1" applyFill="1" applyBorder="1" applyAlignment="1">
      <alignment vertical="top" wrapText="1"/>
    </xf>
    <xf numFmtId="176" fontId="6" fillId="0" borderId="15" xfId="0" applyNumberFormat="1" applyFont="1" applyFill="1" applyBorder="1" applyAlignment="1">
      <alignment vertical="top" wrapText="1"/>
    </xf>
    <xf numFmtId="176" fontId="6" fillId="0" borderId="15" xfId="0" applyNumberFormat="1" applyFont="1" applyFill="1" applyBorder="1" applyAlignment="1">
      <alignment horizontal="center" vertical="top"/>
    </xf>
    <xf numFmtId="176" fontId="6" fillId="0" borderId="15" xfId="0" applyNumberFormat="1" applyFont="1" applyFill="1" applyBorder="1" applyAlignment="1">
      <alignment vertical="top"/>
    </xf>
    <xf numFmtId="49" fontId="7" fillId="0" borderId="18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top"/>
    </xf>
    <xf numFmtId="176" fontId="6" fillId="0" borderId="17" xfId="0" applyNumberFormat="1" applyFont="1" applyFill="1" applyBorder="1" applyAlignment="1">
      <alignment vertical="top"/>
    </xf>
    <xf numFmtId="176" fontId="6" fillId="0" borderId="27" xfId="0" applyNumberFormat="1" applyFont="1" applyFill="1" applyBorder="1" applyAlignment="1">
      <alignment vertical="top"/>
    </xf>
    <xf numFmtId="49" fontId="7" fillId="0" borderId="17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0" fontId="84" fillId="0" borderId="0" xfId="0" applyFont="1" applyAlignment="1">
      <alignment horizontal="left" vertical="top" wrapText="1"/>
    </xf>
    <xf numFmtId="3" fontId="6" fillId="0" borderId="16" xfId="0" applyNumberFormat="1" applyFont="1" applyFill="1" applyBorder="1" applyAlignment="1">
      <alignment vertical="top"/>
    </xf>
    <xf numFmtId="0" fontId="76" fillId="0" borderId="15" xfId="0" applyFont="1" applyBorder="1" applyAlignment="1">
      <alignment horizontal="left" vertical="top" wrapText="1"/>
    </xf>
    <xf numFmtId="0" fontId="76" fillId="0" borderId="15" xfId="0" applyFont="1" applyBorder="1" applyAlignment="1">
      <alignment horizontal="center" vertical="top"/>
    </xf>
    <xf numFmtId="0" fontId="46" fillId="0" borderId="18" xfId="0" applyFont="1" applyFill="1" applyBorder="1" applyAlignment="1">
      <alignment horizontal="center" vertical="top"/>
    </xf>
    <xf numFmtId="0" fontId="46" fillId="0" borderId="17" xfId="0" applyFont="1" applyFill="1" applyBorder="1" applyAlignment="1">
      <alignment horizontal="center" vertical="top"/>
    </xf>
    <xf numFmtId="176" fontId="7" fillId="0" borderId="17" xfId="0" applyNumberFormat="1" applyFont="1" applyFill="1" applyBorder="1" applyAlignment="1">
      <alignment vertical="top" wrapText="1"/>
    </xf>
    <xf numFmtId="176" fontId="7" fillId="0" borderId="17" xfId="0" applyNumberFormat="1" applyFont="1" applyFill="1" applyBorder="1" applyAlignment="1">
      <alignment horizontal="center" vertical="top"/>
    </xf>
    <xf numFmtId="176" fontId="7" fillId="0" borderId="17" xfId="0" applyNumberFormat="1" applyFont="1" applyFill="1" applyBorder="1" applyAlignment="1">
      <alignment vertical="top"/>
    </xf>
    <xf numFmtId="0" fontId="73" fillId="0" borderId="29" xfId="0" applyFont="1" applyBorder="1" applyAlignment="1">
      <alignment/>
    </xf>
    <xf numFmtId="0" fontId="73" fillId="0" borderId="29" xfId="0" applyFont="1" applyBorder="1" applyAlignment="1">
      <alignment horizontal="right"/>
    </xf>
    <xf numFmtId="0" fontId="72" fillId="0" borderId="13" xfId="0" applyFont="1" applyBorder="1" applyAlignment="1">
      <alignment horizontal="right"/>
    </xf>
    <xf numFmtId="0" fontId="0" fillId="0" borderId="29" xfId="0" applyBorder="1" applyAlignment="1">
      <alignment/>
    </xf>
    <xf numFmtId="49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 wrapText="1"/>
    </xf>
    <xf numFmtId="176" fontId="15" fillId="0" borderId="11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49" fontId="75" fillId="0" borderId="11" xfId="0" applyNumberFormat="1" applyFont="1" applyBorder="1" applyAlignment="1">
      <alignment wrapText="1"/>
    </xf>
    <xf numFmtId="0" fontId="6" fillId="0" borderId="1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left" vertical="center" wrapText="1"/>
    </xf>
    <xf numFmtId="0" fontId="85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left" vertical="top" wrapText="1"/>
    </xf>
    <xf numFmtId="0" fontId="76" fillId="0" borderId="11" xfId="0" applyFont="1" applyBorder="1" applyAlignment="1">
      <alignment/>
    </xf>
    <xf numFmtId="0" fontId="84" fillId="0" borderId="11" xfId="0" applyFont="1" applyBorder="1" applyAlignment="1">
      <alignment wrapText="1"/>
    </xf>
    <xf numFmtId="0" fontId="7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73" fillId="0" borderId="29" xfId="0" applyFont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center" vertical="center"/>
    </xf>
    <xf numFmtId="176" fontId="7" fillId="0" borderId="40" xfId="0" applyNumberFormat="1" applyFont="1" applyFill="1" applyBorder="1" applyAlignment="1">
      <alignment horizontal="center" vertical="center"/>
    </xf>
    <xf numFmtId="176" fontId="76" fillId="0" borderId="11" xfId="0" applyNumberFormat="1" applyFont="1" applyFill="1" applyBorder="1" applyAlignment="1">
      <alignment horizontal="center" vertical="center"/>
    </xf>
    <xf numFmtId="4" fontId="76" fillId="0" borderId="11" xfId="0" applyNumberFormat="1" applyFont="1" applyFill="1" applyBorder="1" applyAlignment="1">
      <alignment horizontal="center" vertical="center"/>
    </xf>
    <xf numFmtId="3" fontId="72" fillId="0" borderId="11" xfId="0" applyNumberFormat="1" applyFont="1" applyFill="1" applyBorder="1" applyAlignment="1">
      <alignment horizontal="center" vertical="center"/>
    </xf>
    <xf numFmtId="3" fontId="73" fillId="0" borderId="11" xfId="0" applyNumberFormat="1" applyFont="1" applyFill="1" applyBorder="1" applyAlignment="1">
      <alignment horizontal="center" vertical="center"/>
    </xf>
    <xf numFmtId="178" fontId="76" fillId="0" borderId="11" xfId="0" applyNumberFormat="1" applyFont="1" applyFill="1" applyBorder="1" applyAlignment="1">
      <alignment horizontal="center" vertical="center"/>
    </xf>
    <xf numFmtId="3" fontId="76" fillId="0" borderId="11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vertical="top" wrapText="1"/>
    </xf>
    <xf numFmtId="14" fontId="72" fillId="0" borderId="0" xfId="0" applyNumberFormat="1" applyFont="1" applyBorder="1" applyAlignment="1">
      <alignment/>
    </xf>
    <xf numFmtId="0" fontId="73" fillId="0" borderId="0" xfId="0" applyFont="1" applyBorder="1" applyAlignment="1">
      <alignment wrapText="1"/>
    </xf>
    <xf numFmtId="0" fontId="86" fillId="0" borderId="13" xfId="0" applyFont="1" applyBorder="1" applyAlignment="1">
      <alignment/>
    </xf>
    <xf numFmtId="0" fontId="82" fillId="0" borderId="13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top" wrapText="1"/>
    </xf>
    <xf numFmtId="179" fontId="4" fillId="33" borderId="11" xfId="0" applyNumberFormat="1" applyFont="1" applyFill="1" applyBorder="1" applyAlignment="1">
      <alignment horizontal="center" vertical="center"/>
    </xf>
    <xf numFmtId="179" fontId="75" fillId="0" borderId="11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vertical="top" wrapText="1"/>
    </xf>
    <xf numFmtId="179" fontId="75" fillId="0" borderId="1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vertical="top" wrapText="1"/>
    </xf>
    <xf numFmtId="181" fontId="75" fillId="0" borderId="11" xfId="0" applyNumberFormat="1" applyFont="1" applyBorder="1" applyAlignment="1">
      <alignment horizontal="center" vertical="center"/>
    </xf>
    <xf numFmtId="49" fontId="76" fillId="0" borderId="16" xfId="0" applyNumberFormat="1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84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vertical="top"/>
    </xf>
    <xf numFmtId="176" fontId="76" fillId="0" borderId="16" xfId="0" applyNumberFormat="1" applyFont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horizontal="center" vertical="top" wrapText="1"/>
    </xf>
    <xf numFmtId="0" fontId="87" fillId="0" borderId="11" xfId="0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center"/>
    </xf>
    <xf numFmtId="0" fontId="62" fillId="0" borderId="27" xfId="0" applyFont="1" applyBorder="1" applyAlignment="1">
      <alignment/>
    </xf>
    <xf numFmtId="49" fontId="7" fillId="0" borderId="4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/>
    </xf>
    <xf numFmtId="0" fontId="7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/>
    </xf>
    <xf numFmtId="0" fontId="75" fillId="0" borderId="11" xfId="0" applyFont="1" applyBorder="1" applyAlignment="1">
      <alignment vertical="top" wrapText="1"/>
    </xf>
    <xf numFmtId="0" fontId="8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89" fillId="0" borderId="11" xfId="0" applyFont="1" applyFill="1" applyBorder="1" applyAlignment="1">
      <alignment horizontal="left" vertical="top" wrapText="1"/>
    </xf>
    <xf numFmtId="0" fontId="89" fillId="0" borderId="11" xfId="0" applyFont="1" applyFill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 wrapText="1"/>
    </xf>
    <xf numFmtId="0" fontId="90" fillId="0" borderId="11" xfId="0" applyFont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left" vertical="center"/>
    </xf>
    <xf numFmtId="0" fontId="84" fillId="0" borderId="15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76" fillId="0" borderId="15" xfId="0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0" fontId="86" fillId="0" borderId="27" xfId="0" applyFont="1" applyBorder="1" applyAlignment="1">
      <alignment/>
    </xf>
    <xf numFmtId="49" fontId="7" fillId="0" borderId="15" xfId="0" applyNumberFormat="1" applyFont="1" applyFill="1" applyBorder="1" applyAlignment="1">
      <alignment horizontal="center" vertical="top"/>
    </xf>
    <xf numFmtId="0" fontId="83" fillId="0" borderId="15" xfId="0" applyFont="1" applyBorder="1" applyAlignment="1">
      <alignment/>
    </xf>
    <xf numFmtId="0" fontId="84" fillId="0" borderId="16" xfId="0" applyFont="1" applyBorder="1" applyAlignment="1">
      <alignment vertical="center" wrapText="1"/>
    </xf>
    <xf numFmtId="49" fontId="76" fillId="0" borderId="18" xfId="0" applyNumberFormat="1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49" fontId="76" fillId="0" borderId="17" xfId="0" applyNumberFormat="1" applyFont="1" applyBorder="1" applyAlignment="1">
      <alignment horizontal="center" vertical="center"/>
    </xf>
    <xf numFmtId="0" fontId="81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/>
    </xf>
    <xf numFmtId="0" fontId="76" fillId="0" borderId="17" xfId="0" applyFont="1" applyFill="1" applyBorder="1" applyAlignment="1">
      <alignment horizontal="left" vertical="top" wrapText="1"/>
    </xf>
    <xf numFmtId="0" fontId="76" fillId="0" borderId="17" xfId="0" applyFont="1" applyBorder="1" applyAlignment="1">
      <alignment vertical="center" wrapText="1"/>
    </xf>
    <xf numFmtId="0" fontId="77" fillId="0" borderId="27" xfId="0" applyFont="1" applyBorder="1" applyAlignment="1">
      <alignment/>
    </xf>
    <xf numFmtId="0" fontId="84" fillId="0" borderId="11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 wrapText="1"/>
    </xf>
    <xf numFmtId="0" fontId="75" fillId="0" borderId="27" xfId="0" applyFont="1" applyBorder="1" applyAlignment="1">
      <alignment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top" wrapText="1"/>
    </xf>
    <xf numFmtId="0" fontId="72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14" fontId="73" fillId="0" borderId="11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top"/>
    </xf>
    <xf numFmtId="176" fontId="7" fillId="0" borderId="27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6" fillId="0" borderId="11" xfId="0" applyFont="1" applyBorder="1" applyAlignment="1">
      <alignment vertical="center" wrapText="1"/>
    </xf>
    <xf numFmtId="0" fontId="76" fillId="0" borderId="15" xfId="0" applyFont="1" applyBorder="1" applyAlignment="1">
      <alignment horizontal="center" wrapText="1"/>
    </xf>
    <xf numFmtId="0" fontId="76" fillId="0" borderId="19" xfId="0" applyFont="1" applyBorder="1" applyAlignment="1">
      <alignment horizontal="center" wrapText="1"/>
    </xf>
    <xf numFmtId="49" fontId="76" fillId="0" borderId="11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45" fillId="0" borderId="39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6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0" fontId="84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/>
    </xf>
    <xf numFmtId="49" fontId="76" fillId="0" borderId="15" xfId="0" applyNumberFormat="1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73" fillId="0" borderId="29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49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>
      <alignment vertical="top"/>
    </xf>
    <xf numFmtId="176" fontId="13" fillId="0" borderId="24" xfId="0" applyNumberFormat="1" applyFont="1" applyFill="1" applyBorder="1" applyAlignment="1">
      <alignment vertical="top"/>
    </xf>
    <xf numFmtId="176" fontId="13" fillId="0" borderId="40" xfId="0" applyNumberFormat="1" applyFont="1" applyFill="1" applyBorder="1" applyAlignment="1">
      <alignment vertical="top"/>
    </xf>
    <xf numFmtId="176" fontId="13" fillId="0" borderId="17" xfId="0" applyNumberFormat="1" applyFont="1" applyFill="1" applyBorder="1" applyAlignment="1">
      <alignment/>
    </xf>
    <xf numFmtId="176" fontId="13" fillId="0" borderId="27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 vertical="top" wrapText="1"/>
    </xf>
    <xf numFmtId="176" fontId="6" fillId="0" borderId="16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76" fontId="13" fillId="0" borderId="32" xfId="0" applyNumberFormat="1" applyFont="1" applyFill="1" applyBorder="1" applyAlignment="1">
      <alignment horizontal="left" vertical="top" wrapText="1"/>
    </xf>
    <xf numFmtId="176" fontId="13" fillId="0" borderId="50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top"/>
    </xf>
    <xf numFmtId="0" fontId="91" fillId="0" borderId="15" xfId="0" applyFont="1" applyBorder="1" applyAlignment="1">
      <alignment horizontal="center" vertical="top"/>
    </xf>
    <xf numFmtId="176" fontId="1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 vertical="top"/>
    </xf>
    <xf numFmtId="176" fontId="13" fillId="0" borderId="27" xfId="0" applyNumberFormat="1" applyFont="1" applyFill="1" applyBorder="1" applyAlignment="1">
      <alignment vertical="top"/>
    </xf>
    <xf numFmtId="0" fontId="79" fillId="0" borderId="47" xfId="0" applyFont="1" applyBorder="1" applyAlignment="1">
      <alignment vertical="center"/>
    </xf>
    <xf numFmtId="0" fontId="79" fillId="0" borderId="28" xfId="0" applyFont="1" applyBorder="1" applyAlignment="1">
      <alignment vertical="center"/>
    </xf>
    <xf numFmtId="0" fontId="79" fillId="0" borderId="49" xfId="0" applyFont="1" applyBorder="1" applyAlignment="1">
      <alignment vertical="center"/>
    </xf>
    <xf numFmtId="49" fontId="76" fillId="0" borderId="19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9" xfId="0" applyFont="1" applyBorder="1" applyAlignment="1">
      <alignment horizontal="left" vertical="top" wrapText="1"/>
    </xf>
    <xf numFmtId="0" fontId="73" fillId="0" borderId="29" xfId="0" applyFont="1" applyBorder="1" applyAlignment="1">
      <alignment horizontal="right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center"/>
    </xf>
    <xf numFmtId="0" fontId="91" fillId="0" borderId="15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top"/>
    </xf>
    <xf numFmtId="49" fontId="46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49" fontId="7" fillId="0" borderId="51" xfId="0" applyNumberFormat="1" applyFont="1" applyFill="1" applyBorder="1" applyAlignment="1">
      <alignment horizontal="center" vertical="top"/>
    </xf>
    <xf numFmtId="49" fontId="46" fillId="0" borderId="21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3" fillId="0" borderId="5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wrapText="1"/>
    </xf>
    <xf numFmtId="0" fontId="82" fillId="0" borderId="29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73" fillId="0" borderId="32" xfId="0" applyFont="1" applyBorder="1" applyAlignment="1">
      <alignment horizontal="left" vertical="top" wrapText="1"/>
    </xf>
    <xf numFmtId="0" fontId="73" fillId="0" borderId="29" xfId="0" applyFont="1" applyBorder="1" applyAlignment="1">
      <alignment horizontal="left" vertical="top" wrapText="1"/>
    </xf>
    <xf numFmtId="0" fontId="73" fillId="0" borderId="53" xfId="0" applyFont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76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="110" zoomScaleNormal="110" workbookViewId="0" topLeftCell="A1">
      <selection activeCell="L74" sqref="L74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.421875" style="0" customWidth="1"/>
    <col min="4" max="4" width="37.00390625" style="0" customWidth="1"/>
    <col min="5" max="5" width="8.57421875" style="0" customWidth="1"/>
    <col min="6" max="6" width="10.7109375" style="0" customWidth="1"/>
    <col min="7" max="7" width="9.140625" style="0" customWidth="1"/>
    <col min="8" max="8" width="14.851562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37.7109375" style="0" customWidth="1"/>
  </cols>
  <sheetData>
    <row r="1" ht="15.75">
      <c r="L1" s="99" t="s">
        <v>456</v>
      </c>
    </row>
    <row r="2" spans="5:12" ht="51">
      <c r="E2" s="80"/>
      <c r="L2" s="100" t="s">
        <v>457</v>
      </c>
    </row>
    <row r="3" spans="1:12" ht="13.5" customHeight="1">
      <c r="A3" s="47" t="s">
        <v>409</v>
      </c>
      <c r="B3" s="47"/>
      <c r="C3" s="47"/>
      <c r="D3" s="47"/>
      <c r="E3" s="47"/>
      <c r="F3" s="47"/>
      <c r="G3" s="47"/>
      <c r="H3" s="46"/>
      <c r="I3" s="46"/>
      <c r="J3" s="376"/>
      <c r="K3" s="376"/>
      <c r="L3" s="376"/>
    </row>
    <row r="4" spans="1:12" ht="13.5" customHeight="1">
      <c r="A4" s="3"/>
      <c r="B4" s="8"/>
      <c r="C4" s="8"/>
      <c r="D4" s="8"/>
      <c r="E4" s="48"/>
      <c r="F4" s="48"/>
      <c r="G4" s="48"/>
      <c r="H4" s="48"/>
      <c r="I4" s="8"/>
      <c r="J4" s="376"/>
      <c r="K4" s="376"/>
      <c r="L4" s="376"/>
    </row>
    <row r="5" spans="1:12" ht="13.5" customHeight="1">
      <c r="A5" s="3"/>
      <c r="B5" s="8"/>
      <c r="C5" s="8"/>
      <c r="D5" s="8"/>
      <c r="E5" s="380" t="s">
        <v>746</v>
      </c>
      <c r="F5" s="380"/>
      <c r="G5" s="380"/>
      <c r="H5" s="380"/>
      <c r="I5" s="8"/>
      <c r="J5" s="2"/>
      <c r="K5" s="2"/>
      <c r="L5" s="2"/>
    </row>
    <row r="6" spans="1:12" ht="13.5" customHeight="1">
      <c r="A6" s="3"/>
      <c r="B6" s="8"/>
      <c r="C6" s="8"/>
      <c r="D6" s="8"/>
      <c r="E6" s="8"/>
      <c r="F6" s="8"/>
      <c r="G6" s="8"/>
      <c r="H6" s="8"/>
      <c r="I6" s="8"/>
      <c r="J6" s="2"/>
      <c r="K6" s="2"/>
      <c r="L6" s="2"/>
    </row>
    <row r="7" spans="1:12" ht="15" customHeight="1">
      <c r="A7" s="372" t="s">
        <v>398</v>
      </c>
      <c r="B7" s="372"/>
      <c r="C7" s="372"/>
      <c r="D7" s="372"/>
      <c r="E7" s="51" t="s">
        <v>738</v>
      </c>
      <c r="F7" s="51"/>
      <c r="G7" s="51"/>
      <c r="H7" s="51"/>
      <c r="I7" s="51"/>
      <c r="J7" s="52"/>
      <c r="K7" s="53"/>
      <c r="L7" s="8"/>
    </row>
    <row r="8" spans="1:12" ht="13.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 customHeight="1">
      <c r="A9" s="377" t="s">
        <v>18</v>
      </c>
      <c r="B9" s="378"/>
      <c r="C9" s="366" t="s">
        <v>0</v>
      </c>
      <c r="D9" s="366" t="s">
        <v>2</v>
      </c>
      <c r="E9" s="366" t="s">
        <v>1</v>
      </c>
      <c r="F9" s="366" t="s">
        <v>3</v>
      </c>
      <c r="G9" s="366"/>
      <c r="H9" s="366"/>
      <c r="I9" s="366" t="s">
        <v>402</v>
      </c>
      <c r="J9" s="366" t="s">
        <v>403</v>
      </c>
      <c r="K9" s="366" t="s">
        <v>404</v>
      </c>
      <c r="L9" s="366" t="s">
        <v>405</v>
      </c>
    </row>
    <row r="10" spans="1:12" ht="36.75" customHeight="1">
      <c r="A10" s="378"/>
      <c r="B10" s="378"/>
      <c r="C10" s="366"/>
      <c r="D10" s="366"/>
      <c r="E10" s="366"/>
      <c r="F10" s="22" t="s">
        <v>399</v>
      </c>
      <c r="G10" s="22" t="s">
        <v>400</v>
      </c>
      <c r="H10" s="22" t="s">
        <v>401</v>
      </c>
      <c r="I10" s="366"/>
      <c r="J10" s="366"/>
      <c r="K10" s="366"/>
      <c r="L10" s="366"/>
    </row>
    <row r="11" spans="1:12" ht="16.5" customHeight="1" thickBot="1">
      <c r="A11" s="153" t="s">
        <v>31</v>
      </c>
      <c r="B11" s="153" t="s">
        <v>19</v>
      </c>
      <c r="C11" s="367"/>
      <c r="D11" s="379"/>
      <c r="E11" s="379"/>
      <c r="F11" s="167" t="s">
        <v>42</v>
      </c>
      <c r="G11" s="167" t="s">
        <v>43</v>
      </c>
      <c r="H11" s="167"/>
      <c r="I11" s="367"/>
      <c r="J11" s="367"/>
      <c r="K11" s="367"/>
      <c r="L11" s="367"/>
    </row>
    <row r="12" spans="1:12" s="13" customFormat="1" ht="13.5" customHeight="1" thickBot="1">
      <c r="A12" s="159" t="s">
        <v>22</v>
      </c>
      <c r="B12" s="160" t="s">
        <v>9</v>
      </c>
      <c r="C12" s="161"/>
      <c r="D12" s="368" t="s">
        <v>491</v>
      </c>
      <c r="E12" s="368"/>
      <c r="F12" s="368"/>
      <c r="G12" s="368"/>
      <c r="H12" s="368"/>
      <c r="I12" s="368"/>
      <c r="J12" s="368"/>
      <c r="K12" s="368"/>
      <c r="L12" s="369"/>
    </row>
    <row r="13" spans="1:12" ht="61.5" customHeight="1">
      <c r="A13" s="155" t="s">
        <v>22</v>
      </c>
      <c r="B13" s="155" t="s">
        <v>9</v>
      </c>
      <c r="C13" s="156">
        <v>1</v>
      </c>
      <c r="D13" s="157" t="s">
        <v>378</v>
      </c>
      <c r="E13" s="156" t="s">
        <v>54</v>
      </c>
      <c r="F13" s="164">
        <v>60.2</v>
      </c>
      <c r="G13" s="272">
        <v>60</v>
      </c>
      <c r="H13" s="164">
        <v>67</v>
      </c>
      <c r="I13" s="164">
        <f>H13-G13</f>
        <v>7</v>
      </c>
      <c r="J13" s="163">
        <f>H13/G13%</f>
        <v>111.66666666666667</v>
      </c>
      <c r="K13" s="163">
        <f>H13/F13%</f>
        <v>111.29568106312293</v>
      </c>
      <c r="L13" s="168"/>
    </row>
    <row r="14" spans="1:12" ht="47.25" customHeight="1">
      <c r="A14" s="35" t="s">
        <v>22</v>
      </c>
      <c r="B14" s="35" t="s">
        <v>9</v>
      </c>
      <c r="C14" s="54">
        <v>2</v>
      </c>
      <c r="D14" s="18" t="s">
        <v>379</v>
      </c>
      <c r="E14" s="54" t="s">
        <v>54</v>
      </c>
      <c r="F14" s="56">
        <v>0</v>
      </c>
      <c r="G14" s="272">
        <v>0</v>
      </c>
      <c r="H14" s="56">
        <v>0</v>
      </c>
      <c r="I14" s="164">
        <f aca="true" t="shared" si="0" ref="I14:I30">H14-G14</f>
        <v>0</v>
      </c>
      <c r="J14" s="163" t="e">
        <f aca="true" t="shared" si="1" ref="J14:J30">H14/G14%</f>
        <v>#DIV/0!</v>
      </c>
      <c r="K14" s="163" t="e">
        <f aca="true" t="shared" si="2" ref="K14:K30">H14/F14%</f>
        <v>#DIV/0!</v>
      </c>
      <c r="L14" s="59" t="s">
        <v>715</v>
      </c>
    </row>
    <row r="15" spans="1:12" ht="70.5" customHeight="1">
      <c r="A15" s="35" t="s">
        <v>22</v>
      </c>
      <c r="B15" s="35" t="s">
        <v>9</v>
      </c>
      <c r="C15" s="54">
        <v>3</v>
      </c>
      <c r="D15" s="19" t="s">
        <v>49</v>
      </c>
      <c r="E15" s="54" t="s">
        <v>54</v>
      </c>
      <c r="F15" s="56">
        <v>95</v>
      </c>
      <c r="G15" s="272">
        <v>100</v>
      </c>
      <c r="H15" s="23">
        <v>100</v>
      </c>
      <c r="I15" s="164">
        <f t="shared" si="0"/>
        <v>0</v>
      </c>
      <c r="J15" s="163">
        <f t="shared" si="1"/>
        <v>100</v>
      </c>
      <c r="K15" s="163">
        <f t="shared" si="2"/>
        <v>105.26315789473685</v>
      </c>
      <c r="L15" s="59" t="s">
        <v>611</v>
      </c>
    </row>
    <row r="16" spans="1:12" ht="47.25" customHeight="1">
      <c r="A16" s="35" t="s">
        <v>22</v>
      </c>
      <c r="B16" s="35" t="s">
        <v>9</v>
      </c>
      <c r="C16" s="54">
        <v>4</v>
      </c>
      <c r="D16" s="19" t="s">
        <v>47</v>
      </c>
      <c r="E16" s="54" t="s">
        <v>54</v>
      </c>
      <c r="F16" s="56">
        <v>42</v>
      </c>
      <c r="G16" s="272">
        <v>42</v>
      </c>
      <c r="H16" s="23">
        <v>42</v>
      </c>
      <c r="I16" s="164">
        <f t="shared" si="0"/>
        <v>0</v>
      </c>
      <c r="J16" s="163">
        <f t="shared" si="1"/>
        <v>100</v>
      </c>
      <c r="K16" s="163">
        <f t="shared" si="2"/>
        <v>100</v>
      </c>
      <c r="L16" s="59" t="s">
        <v>612</v>
      </c>
    </row>
    <row r="17" spans="1:12" ht="72" customHeight="1">
      <c r="A17" s="35" t="s">
        <v>22</v>
      </c>
      <c r="B17" s="35" t="s">
        <v>9</v>
      </c>
      <c r="C17" s="54">
        <v>5</v>
      </c>
      <c r="D17" s="20" t="s">
        <v>48</v>
      </c>
      <c r="E17" s="54" t="s">
        <v>54</v>
      </c>
      <c r="F17" s="56">
        <v>100</v>
      </c>
      <c r="G17" s="272">
        <v>100</v>
      </c>
      <c r="H17" s="23">
        <v>100</v>
      </c>
      <c r="I17" s="164">
        <f t="shared" si="0"/>
        <v>0</v>
      </c>
      <c r="J17" s="163">
        <f t="shared" si="1"/>
        <v>100</v>
      </c>
      <c r="K17" s="163">
        <f t="shared" si="2"/>
        <v>100</v>
      </c>
      <c r="L17" s="58"/>
    </row>
    <row r="18" spans="1:12" ht="48.75" customHeight="1">
      <c r="A18" s="35" t="s">
        <v>22</v>
      </c>
      <c r="B18" s="35" t="s">
        <v>9</v>
      </c>
      <c r="C18" s="54">
        <v>6</v>
      </c>
      <c r="D18" s="19" t="s">
        <v>184</v>
      </c>
      <c r="E18" s="54" t="s">
        <v>54</v>
      </c>
      <c r="F18" s="56">
        <v>0</v>
      </c>
      <c r="G18" s="272">
        <v>0</v>
      </c>
      <c r="H18" s="23">
        <v>0</v>
      </c>
      <c r="I18" s="164">
        <f t="shared" si="0"/>
        <v>0</v>
      </c>
      <c r="J18" s="163" t="e">
        <f t="shared" si="1"/>
        <v>#DIV/0!</v>
      </c>
      <c r="K18" s="163" t="e">
        <f t="shared" si="2"/>
        <v>#DIV/0!</v>
      </c>
      <c r="L18" s="59" t="s">
        <v>601</v>
      </c>
    </row>
    <row r="19" spans="1:12" ht="82.5" customHeight="1">
      <c r="A19" s="35" t="s">
        <v>22</v>
      </c>
      <c r="B19" s="35" t="s">
        <v>9</v>
      </c>
      <c r="C19" s="54">
        <v>7</v>
      </c>
      <c r="D19" s="19" t="s">
        <v>380</v>
      </c>
      <c r="E19" s="54" t="s">
        <v>54</v>
      </c>
      <c r="F19" s="56">
        <v>100</v>
      </c>
      <c r="G19" s="272">
        <v>100</v>
      </c>
      <c r="H19" s="23">
        <v>100</v>
      </c>
      <c r="I19" s="164">
        <f t="shared" si="0"/>
        <v>0</v>
      </c>
      <c r="J19" s="163">
        <f t="shared" si="1"/>
        <v>100</v>
      </c>
      <c r="K19" s="163">
        <f t="shared" si="2"/>
        <v>100</v>
      </c>
      <c r="L19" s="73" t="s">
        <v>613</v>
      </c>
    </row>
    <row r="20" spans="1:12" ht="87.75" customHeight="1">
      <c r="A20" s="35" t="s">
        <v>22</v>
      </c>
      <c r="B20" s="35" t="s">
        <v>9</v>
      </c>
      <c r="C20" s="54">
        <v>8</v>
      </c>
      <c r="D20" s="19" t="s">
        <v>51</v>
      </c>
      <c r="E20" s="54" t="s">
        <v>54</v>
      </c>
      <c r="F20" s="56">
        <v>25</v>
      </c>
      <c r="G20" s="272">
        <v>25</v>
      </c>
      <c r="H20" s="56">
        <v>25</v>
      </c>
      <c r="I20" s="164">
        <f t="shared" si="0"/>
        <v>0</v>
      </c>
      <c r="J20" s="163">
        <f t="shared" si="1"/>
        <v>100</v>
      </c>
      <c r="K20" s="163">
        <f t="shared" si="2"/>
        <v>100</v>
      </c>
      <c r="L20" s="94" t="s">
        <v>614</v>
      </c>
    </row>
    <row r="21" spans="1:12" ht="35.25" customHeight="1">
      <c r="A21" s="35" t="s">
        <v>22</v>
      </c>
      <c r="B21" s="35" t="s">
        <v>9</v>
      </c>
      <c r="C21" s="54">
        <v>9</v>
      </c>
      <c r="D21" s="18" t="s">
        <v>50</v>
      </c>
      <c r="E21" s="54" t="s">
        <v>55</v>
      </c>
      <c r="F21" s="56">
        <v>17639.9</v>
      </c>
      <c r="G21" s="273">
        <v>19751.4</v>
      </c>
      <c r="H21" s="23">
        <v>19751.4</v>
      </c>
      <c r="I21" s="164">
        <f t="shared" si="0"/>
        <v>0</v>
      </c>
      <c r="J21" s="163">
        <f t="shared" si="1"/>
        <v>100</v>
      </c>
      <c r="K21" s="163">
        <f t="shared" si="2"/>
        <v>111.97002250579652</v>
      </c>
      <c r="L21" s="73"/>
    </row>
    <row r="22" spans="1:12" ht="35.25" customHeight="1">
      <c r="A22" s="35" t="s">
        <v>22</v>
      </c>
      <c r="B22" s="35" t="s">
        <v>9</v>
      </c>
      <c r="C22" s="54">
        <v>10</v>
      </c>
      <c r="D22" s="18" t="s">
        <v>52</v>
      </c>
      <c r="E22" s="54" t="s">
        <v>54</v>
      </c>
      <c r="F22" s="56">
        <v>100</v>
      </c>
      <c r="G22" s="272">
        <v>100</v>
      </c>
      <c r="H22" s="23">
        <v>100</v>
      </c>
      <c r="I22" s="164">
        <f t="shared" si="0"/>
        <v>0</v>
      </c>
      <c r="J22" s="163">
        <f t="shared" si="1"/>
        <v>100</v>
      </c>
      <c r="K22" s="163">
        <f t="shared" si="2"/>
        <v>100</v>
      </c>
      <c r="L22" s="58"/>
    </row>
    <row r="23" spans="1:12" ht="92.25" customHeight="1">
      <c r="A23" s="35" t="s">
        <v>22</v>
      </c>
      <c r="B23" s="35" t="s">
        <v>9</v>
      </c>
      <c r="C23" s="54">
        <v>11</v>
      </c>
      <c r="D23" s="18" t="s">
        <v>122</v>
      </c>
      <c r="E23" s="54" t="s">
        <v>54</v>
      </c>
      <c r="F23" s="56">
        <v>5</v>
      </c>
      <c r="G23" s="23">
        <v>5</v>
      </c>
      <c r="H23" s="23">
        <v>5</v>
      </c>
      <c r="I23" s="164">
        <f t="shared" si="0"/>
        <v>0</v>
      </c>
      <c r="J23" s="163">
        <f t="shared" si="1"/>
        <v>100</v>
      </c>
      <c r="K23" s="163">
        <f t="shared" si="2"/>
        <v>100</v>
      </c>
      <c r="L23" s="240"/>
    </row>
    <row r="24" spans="1:12" ht="47.25" customHeight="1">
      <c r="A24" s="35" t="s">
        <v>22</v>
      </c>
      <c r="B24" s="35" t="s">
        <v>9</v>
      </c>
      <c r="C24" s="54">
        <v>12</v>
      </c>
      <c r="D24" s="18" t="s">
        <v>284</v>
      </c>
      <c r="E24" s="54" t="s">
        <v>54</v>
      </c>
      <c r="F24" s="56">
        <v>100</v>
      </c>
      <c r="G24" s="272">
        <v>100</v>
      </c>
      <c r="H24" s="23">
        <v>100</v>
      </c>
      <c r="I24" s="164">
        <f t="shared" si="0"/>
        <v>0</v>
      </c>
      <c r="J24" s="163">
        <f t="shared" si="1"/>
        <v>100</v>
      </c>
      <c r="K24" s="163">
        <f t="shared" si="2"/>
        <v>100</v>
      </c>
      <c r="L24" s="73" t="s">
        <v>431</v>
      </c>
    </row>
    <row r="25" spans="1:12" ht="45.75" customHeight="1">
      <c r="A25" s="35" t="s">
        <v>22</v>
      </c>
      <c r="B25" s="35" t="s">
        <v>9</v>
      </c>
      <c r="C25" s="54">
        <v>13</v>
      </c>
      <c r="D25" s="18" t="s">
        <v>285</v>
      </c>
      <c r="E25" s="54" t="s">
        <v>54</v>
      </c>
      <c r="F25" s="56">
        <v>100</v>
      </c>
      <c r="G25" s="272">
        <v>100</v>
      </c>
      <c r="H25" s="23">
        <v>100</v>
      </c>
      <c r="I25" s="164">
        <f t="shared" si="0"/>
        <v>0</v>
      </c>
      <c r="J25" s="163">
        <f t="shared" si="1"/>
        <v>100</v>
      </c>
      <c r="K25" s="163">
        <f t="shared" si="2"/>
        <v>100</v>
      </c>
      <c r="L25" s="73" t="s">
        <v>432</v>
      </c>
    </row>
    <row r="26" spans="1:12" ht="84" customHeight="1">
      <c r="A26" s="35" t="s">
        <v>22</v>
      </c>
      <c r="B26" s="35" t="s">
        <v>9</v>
      </c>
      <c r="C26" s="54">
        <v>14</v>
      </c>
      <c r="D26" s="18" t="s">
        <v>185</v>
      </c>
      <c r="E26" s="54" t="s">
        <v>54</v>
      </c>
      <c r="F26" s="56">
        <v>0</v>
      </c>
      <c r="G26" s="272">
        <v>0</v>
      </c>
      <c r="H26" s="23">
        <v>0</v>
      </c>
      <c r="I26" s="164">
        <f t="shared" si="0"/>
        <v>0</v>
      </c>
      <c r="J26" s="163" t="e">
        <f t="shared" si="1"/>
        <v>#DIV/0!</v>
      </c>
      <c r="K26" s="163" t="e">
        <f t="shared" si="2"/>
        <v>#DIV/0!</v>
      </c>
      <c r="L26" s="58"/>
    </row>
    <row r="27" spans="1:12" ht="39.75" customHeight="1">
      <c r="A27" s="35" t="s">
        <v>22</v>
      </c>
      <c r="B27" s="35" t="s">
        <v>9</v>
      </c>
      <c r="C27" s="54">
        <v>15</v>
      </c>
      <c r="D27" s="19" t="s">
        <v>381</v>
      </c>
      <c r="E27" s="54" t="s">
        <v>54</v>
      </c>
      <c r="F27" s="56">
        <v>70</v>
      </c>
      <c r="G27" s="272">
        <v>80</v>
      </c>
      <c r="H27" s="23">
        <v>50</v>
      </c>
      <c r="I27" s="164">
        <f t="shared" si="0"/>
        <v>-30</v>
      </c>
      <c r="J27" s="163">
        <f t="shared" si="1"/>
        <v>62.5</v>
      </c>
      <c r="K27" s="163">
        <f t="shared" si="2"/>
        <v>71.42857142857143</v>
      </c>
      <c r="L27" s="240"/>
    </row>
    <row r="28" spans="1:12" ht="27.75" customHeight="1">
      <c r="A28" s="35" t="s">
        <v>22</v>
      </c>
      <c r="B28" s="35" t="s">
        <v>9</v>
      </c>
      <c r="C28" s="54">
        <v>16</v>
      </c>
      <c r="D28" s="18" t="s">
        <v>198</v>
      </c>
      <c r="E28" s="54" t="s">
        <v>54</v>
      </c>
      <c r="F28" s="56">
        <v>70</v>
      </c>
      <c r="G28" s="272">
        <v>70</v>
      </c>
      <c r="H28" s="23">
        <v>70</v>
      </c>
      <c r="I28" s="164">
        <f t="shared" si="0"/>
        <v>0</v>
      </c>
      <c r="J28" s="163">
        <f t="shared" si="1"/>
        <v>100</v>
      </c>
      <c r="K28" s="163">
        <f t="shared" si="2"/>
        <v>100</v>
      </c>
      <c r="L28" s="58"/>
    </row>
    <row r="29" spans="1:12" ht="25.5" customHeight="1">
      <c r="A29" s="35" t="s">
        <v>22</v>
      </c>
      <c r="B29" s="35" t="s">
        <v>9</v>
      </c>
      <c r="C29" s="54">
        <v>17</v>
      </c>
      <c r="D29" s="18" t="s">
        <v>197</v>
      </c>
      <c r="E29" s="54" t="s">
        <v>157</v>
      </c>
      <c r="F29" s="56">
        <v>3</v>
      </c>
      <c r="G29" s="272">
        <v>3</v>
      </c>
      <c r="H29" s="23">
        <v>3</v>
      </c>
      <c r="I29" s="164">
        <f t="shared" si="0"/>
        <v>0</v>
      </c>
      <c r="J29" s="163">
        <f t="shared" si="1"/>
        <v>100</v>
      </c>
      <c r="K29" s="163">
        <f t="shared" si="2"/>
        <v>100</v>
      </c>
      <c r="L29" s="240"/>
    </row>
    <row r="30" spans="1:12" ht="50.25" customHeight="1" thickBot="1">
      <c r="A30" s="152" t="s">
        <v>22</v>
      </c>
      <c r="B30" s="152" t="s">
        <v>9</v>
      </c>
      <c r="C30" s="153">
        <v>18</v>
      </c>
      <c r="D30" s="116" t="s">
        <v>53</v>
      </c>
      <c r="E30" s="153" t="s">
        <v>54</v>
      </c>
      <c r="F30" s="166">
        <v>85</v>
      </c>
      <c r="G30" s="272">
        <v>85</v>
      </c>
      <c r="H30" s="162">
        <v>95.7</v>
      </c>
      <c r="I30" s="164">
        <f t="shared" si="0"/>
        <v>10.700000000000003</v>
      </c>
      <c r="J30" s="163">
        <f t="shared" si="1"/>
        <v>112.58823529411765</v>
      </c>
      <c r="K30" s="163">
        <f t="shared" si="2"/>
        <v>112.58823529411765</v>
      </c>
      <c r="L30" s="241"/>
    </row>
    <row r="31" spans="1:12" s="13" customFormat="1" ht="13.5" customHeight="1" thickBot="1">
      <c r="A31" s="159" t="s">
        <v>22</v>
      </c>
      <c r="B31" s="160" t="s">
        <v>6</v>
      </c>
      <c r="C31" s="161"/>
      <c r="D31" s="368" t="s">
        <v>492</v>
      </c>
      <c r="E31" s="368"/>
      <c r="F31" s="368"/>
      <c r="G31" s="368"/>
      <c r="H31" s="368"/>
      <c r="I31" s="368"/>
      <c r="J31" s="368"/>
      <c r="K31" s="368"/>
      <c r="L31" s="369"/>
    </row>
    <row r="32" spans="1:12" ht="84.75" customHeight="1">
      <c r="A32" s="35" t="s">
        <v>22</v>
      </c>
      <c r="B32" s="35" t="s">
        <v>6</v>
      </c>
      <c r="C32" s="255">
        <v>1</v>
      </c>
      <c r="D32" s="176" t="s">
        <v>125</v>
      </c>
      <c r="E32" s="256" t="s">
        <v>54</v>
      </c>
      <c r="F32" s="163">
        <v>100</v>
      </c>
      <c r="G32" s="273">
        <v>100</v>
      </c>
      <c r="H32" s="163">
        <v>100</v>
      </c>
      <c r="I32" s="164">
        <f>H32-G32</f>
        <v>0</v>
      </c>
      <c r="J32" s="163">
        <f aca="true" t="shared" si="3" ref="J32:J54">H32/G32%</f>
        <v>100</v>
      </c>
      <c r="K32" s="163">
        <f aca="true" t="shared" si="4" ref="K32:K54">H32/F32%</f>
        <v>100</v>
      </c>
      <c r="L32" s="164" t="s">
        <v>433</v>
      </c>
    </row>
    <row r="33" spans="1:12" ht="60" customHeight="1">
      <c r="A33" s="35" t="s">
        <v>22</v>
      </c>
      <c r="B33" s="35" t="s">
        <v>6</v>
      </c>
      <c r="C33" s="255">
        <v>2</v>
      </c>
      <c r="D33" s="176" t="s">
        <v>126</v>
      </c>
      <c r="E33" s="256" t="s">
        <v>54</v>
      </c>
      <c r="F33" s="23">
        <v>0</v>
      </c>
      <c r="G33" s="273">
        <v>0</v>
      </c>
      <c r="H33" s="163">
        <v>0</v>
      </c>
      <c r="I33" s="164">
        <f aca="true" t="shared" si="5" ref="I33:I51">H33-G33</f>
        <v>0</v>
      </c>
      <c r="J33" s="163" t="e">
        <f t="shared" si="3"/>
        <v>#DIV/0!</v>
      </c>
      <c r="K33" s="163" t="e">
        <f t="shared" si="4"/>
        <v>#DIV/0!</v>
      </c>
      <c r="L33" s="56" t="s">
        <v>434</v>
      </c>
    </row>
    <row r="34" spans="1:12" ht="84" customHeight="1">
      <c r="A34" s="35" t="s">
        <v>22</v>
      </c>
      <c r="B34" s="35" t="s">
        <v>6</v>
      </c>
      <c r="C34" s="255">
        <v>3</v>
      </c>
      <c r="D34" s="176" t="s">
        <v>200</v>
      </c>
      <c r="E34" s="256" t="s">
        <v>54</v>
      </c>
      <c r="F34" s="56">
        <v>1.4</v>
      </c>
      <c r="G34" s="273">
        <v>1.4</v>
      </c>
      <c r="H34" s="163">
        <v>1.4</v>
      </c>
      <c r="I34" s="164">
        <f t="shared" si="5"/>
        <v>0</v>
      </c>
      <c r="J34" s="163">
        <f t="shared" si="3"/>
        <v>100</v>
      </c>
      <c r="K34" s="163">
        <f t="shared" si="4"/>
        <v>100</v>
      </c>
      <c r="L34" s="56"/>
    </row>
    <row r="35" spans="1:12" ht="57.75" customHeight="1">
      <c r="A35" s="35" t="s">
        <v>22</v>
      </c>
      <c r="B35" s="35" t="s">
        <v>6</v>
      </c>
      <c r="C35" s="255">
        <v>4</v>
      </c>
      <c r="D35" s="176" t="s">
        <v>199</v>
      </c>
      <c r="E35" s="256" t="s">
        <v>54</v>
      </c>
      <c r="F35" s="23">
        <v>71.7</v>
      </c>
      <c r="G35" s="23">
        <v>80</v>
      </c>
      <c r="H35" s="163">
        <v>92.2</v>
      </c>
      <c r="I35" s="164">
        <f t="shared" si="5"/>
        <v>12.200000000000003</v>
      </c>
      <c r="J35" s="163">
        <f t="shared" si="3"/>
        <v>115.25</v>
      </c>
      <c r="K35" s="163">
        <f t="shared" si="4"/>
        <v>128.59135285913527</v>
      </c>
      <c r="L35" s="60"/>
    </row>
    <row r="36" spans="1:12" ht="13.5" customHeight="1">
      <c r="A36" s="35" t="s">
        <v>22</v>
      </c>
      <c r="B36" s="35" t="s">
        <v>6</v>
      </c>
      <c r="C36" s="255"/>
      <c r="D36" s="57" t="s">
        <v>127</v>
      </c>
      <c r="E36" s="256" t="s">
        <v>54</v>
      </c>
      <c r="F36" s="23">
        <v>40.7</v>
      </c>
      <c r="G36" s="23">
        <v>40.7</v>
      </c>
      <c r="H36" s="163">
        <v>43.1</v>
      </c>
      <c r="I36" s="164">
        <f t="shared" si="5"/>
        <v>2.3999999999999986</v>
      </c>
      <c r="J36" s="163">
        <f t="shared" si="3"/>
        <v>105.89680589680589</v>
      </c>
      <c r="K36" s="163">
        <f t="shared" si="4"/>
        <v>105.89680589680589</v>
      </c>
      <c r="L36" s="23"/>
    </row>
    <row r="37" spans="1:12" ht="25.5" customHeight="1">
      <c r="A37" s="35" t="s">
        <v>22</v>
      </c>
      <c r="B37" s="35" t="s">
        <v>6</v>
      </c>
      <c r="C37" s="255"/>
      <c r="D37" s="57" t="s">
        <v>128</v>
      </c>
      <c r="E37" s="256" t="s">
        <v>54</v>
      </c>
      <c r="F37" s="23">
        <v>33.9</v>
      </c>
      <c r="G37" s="23">
        <v>39.3</v>
      </c>
      <c r="H37" s="163">
        <v>49.1</v>
      </c>
      <c r="I37" s="164">
        <f t="shared" si="5"/>
        <v>9.800000000000004</v>
      </c>
      <c r="J37" s="163">
        <f t="shared" si="3"/>
        <v>124.93638676844785</v>
      </c>
      <c r="K37" s="163">
        <f t="shared" si="4"/>
        <v>144.8377581120944</v>
      </c>
      <c r="L37" s="96"/>
    </row>
    <row r="38" spans="1:12" ht="13.5" customHeight="1">
      <c r="A38" s="35" t="s">
        <v>22</v>
      </c>
      <c r="B38" s="35" t="s">
        <v>6</v>
      </c>
      <c r="C38" s="255"/>
      <c r="D38" s="57" t="s">
        <v>129</v>
      </c>
      <c r="E38" s="256" t="s">
        <v>54</v>
      </c>
      <c r="F38" s="23">
        <v>0</v>
      </c>
      <c r="G38" s="23">
        <v>0</v>
      </c>
      <c r="H38" s="163"/>
      <c r="I38" s="164">
        <f t="shared" si="5"/>
        <v>0</v>
      </c>
      <c r="J38" s="163" t="e">
        <f t="shared" si="3"/>
        <v>#DIV/0!</v>
      </c>
      <c r="K38" s="163" t="e">
        <f t="shared" si="4"/>
        <v>#DIV/0!</v>
      </c>
      <c r="L38" s="23" t="s">
        <v>654</v>
      </c>
    </row>
    <row r="39" spans="1:12" ht="57.75" customHeight="1" thickBot="1">
      <c r="A39" s="35" t="s">
        <v>22</v>
      </c>
      <c r="B39" s="35" t="s">
        <v>6</v>
      </c>
      <c r="C39" s="255">
        <v>5</v>
      </c>
      <c r="D39" s="176" t="s">
        <v>130</v>
      </c>
      <c r="E39" s="256" t="s">
        <v>54</v>
      </c>
      <c r="F39" s="23">
        <v>50</v>
      </c>
      <c r="G39" s="272">
        <v>50</v>
      </c>
      <c r="H39" s="163">
        <v>50</v>
      </c>
      <c r="I39" s="164">
        <f t="shared" si="5"/>
        <v>0</v>
      </c>
      <c r="J39" s="163">
        <f t="shared" si="3"/>
        <v>100</v>
      </c>
      <c r="K39" s="163">
        <f t="shared" si="4"/>
        <v>100</v>
      </c>
      <c r="L39" s="60" t="s">
        <v>771</v>
      </c>
    </row>
    <row r="40" spans="1:12" ht="48.75" customHeight="1">
      <c r="A40" s="35" t="s">
        <v>22</v>
      </c>
      <c r="B40" s="35" t="s">
        <v>6</v>
      </c>
      <c r="C40" s="255">
        <v>6</v>
      </c>
      <c r="D40" s="176" t="s">
        <v>131</v>
      </c>
      <c r="E40" s="256" t="s">
        <v>54</v>
      </c>
      <c r="F40" s="56">
        <v>83.8</v>
      </c>
      <c r="G40" s="272">
        <v>83.1</v>
      </c>
      <c r="H40" s="164">
        <v>83.13</v>
      </c>
      <c r="I40" s="164">
        <f t="shared" si="5"/>
        <v>0.030000000000001137</v>
      </c>
      <c r="J40" s="163">
        <f t="shared" si="3"/>
        <v>100.03610108303249</v>
      </c>
      <c r="K40" s="163">
        <f t="shared" si="4"/>
        <v>99.20047732696898</v>
      </c>
      <c r="L40" s="95"/>
    </row>
    <row r="41" spans="1:12" ht="37.5" customHeight="1">
      <c r="A41" s="35" t="s">
        <v>22</v>
      </c>
      <c r="B41" s="35" t="s">
        <v>6</v>
      </c>
      <c r="C41" s="255">
        <v>7</v>
      </c>
      <c r="D41" s="176" t="s">
        <v>132</v>
      </c>
      <c r="E41" s="256" t="s">
        <v>54</v>
      </c>
      <c r="F41" s="56">
        <v>88</v>
      </c>
      <c r="G41" s="272">
        <v>82.4</v>
      </c>
      <c r="H41" s="163">
        <v>82.41</v>
      </c>
      <c r="I41" s="164">
        <f t="shared" si="5"/>
        <v>0.009999999999990905</v>
      </c>
      <c r="J41" s="163">
        <f t="shared" si="3"/>
        <v>100.01213592233009</v>
      </c>
      <c r="K41" s="163">
        <f t="shared" si="4"/>
        <v>93.64772727272727</v>
      </c>
      <c r="L41" s="94"/>
    </row>
    <row r="42" spans="1:12" ht="58.5" customHeight="1">
      <c r="A42" s="35" t="s">
        <v>22</v>
      </c>
      <c r="B42" s="35" t="s">
        <v>6</v>
      </c>
      <c r="C42" s="255">
        <v>8</v>
      </c>
      <c r="D42" s="176" t="s">
        <v>133</v>
      </c>
      <c r="E42" s="256" t="s">
        <v>54</v>
      </c>
      <c r="F42" s="23">
        <v>0</v>
      </c>
      <c r="G42" s="272">
        <v>0</v>
      </c>
      <c r="H42" s="163">
        <v>0</v>
      </c>
      <c r="I42" s="164">
        <f t="shared" si="5"/>
        <v>0</v>
      </c>
      <c r="J42" s="163" t="e">
        <f t="shared" si="3"/>
        <v>#DIV/0!</v>
      </c>
      <c r="K42" s="163" t="e">
        <f t="shared" si="4"/>
        <v>#DIV/0!</v>
      </c>
      <c r="L42" s="23" t="s">
        <v>451</v>
      </c>
    </row>
    <row r="43" spans="1:12" ht="38.25" customHeight="1">
      <c r="A43" s="35" t="s">
        <v>22</v>
      </c>
      <c r="B43" s="35" t="s">
        <v>6</v>
      </c>
      <c r="C43" s="255">
        <v>10</v>
      </c>
      <c r="D43" s="176" t="s">
        <v>138</v>
      </c>
      <c r="E43" s="256" t="s">
        <v>139</v>
      </c>
      <c r="F43" s="56">
        <v>27436.2</v>
      </c>
      <c r="G43" s="273">
        <v>30120.7</v>
      </c>
      <c r="H43" s="56">
        <v>30956.08</v>
      </c>
      <c r="I43" s="164">
        <f t="shared" si="5"/>
        <v>835.380000000001</v>
      </c>
      <c r="J43" s="163">
        <f t="shared" si="3"/>
        <v>102.7734415202834</v>
      </c>
      <c r="K43" s="163">
        <f t="shared" si="4"/>
        <v>112.82932767657329</v>
      </c>
      <c r="L43" s="59"/>
    </row>
    <row r="44" spans="1:12" ht="34.5" customHeight="1">
      <c r="A44" s="35" t="s">
        <v>22</v>
      </c>
      <c r="B44" s="35" t="s">
        <v>6</v>
      </c>
      <c r="C44" s="255">
        <v>11</v>
      </c>
      <c r="D44" s="176" t="s">
        <v>135</v>
      </c>
      <c r="E44" s="256" t="s">
        <v>54</v>
      </c>
      <c r="F44" s="23">
        <v>100</v>
      </c>
      <c r="G44" s="272">
        <v>100</v>
      </c>
      <c r="H44" s="23">
        <v>100</v>
      </c>
      <c r="I44" s="164">
        <f t="shared" si="5"/>
        <v>0</v>
      </c>
      <c r="J44" s="163">
        <f t="shared" si="3"/>
        <v>100</v>
      </c>
      <c r="K44" s="163">
        <f t="shared" si="4"/>
        <v>100</v>
      </c>
      <c r="L44" s="96" t="s">
        <v>452</v>
      </c>
    </row>
    <row r="45" spans="1:12" ht="60.75" customHeight="1">
      <c r="A45" s="35" t="s">
        <v>22</v>
      </c>
      <c r="B45" s="35" t="s">
        <v>6</v>
      </c>
      <c r="C45" s="255">
        <v>12</v>
      </c>
      <c r="D45" s="176" t="s">
        <v>136</v>
      </c>
      <c r="E45" s="256" t="s">
        <v>54</v>
      </c>
      <c r="F45" s="23">
        <v>15</v>
      </c>
      <c r="G45" s="23">
        <v>15</v>
      </c>
      <c r="H45" s="23">
        <v>15</v>
      </c>
      <c r="I45" s="164">
        <f t="shared" si="5"/>
        <v>0</v>
      </c>
      <c r="J45" s="163">
        <f t="shared" si="3"/>
        <v>100</v>
      </c>
      <c r="K45" s="163">
        <f t="shared" si="4"/>
        <v>100</v>
      </c>
      <c r="L45" s="240"/>
    </row>
    <row r="46" spans="1:12" ht="39" customHeight="1">
      <c r="A46" s="35" t="s">
        <v>22</v>
      </c>
      <c r="B46" s="35" t="s">
        <v>6</v>
      </c>
      <c r="C46" s="255">
        <v>13</v>
      </c>
      <c r="D46" s="176" t="s">
        <v>286</v>
      </c>
      <c r="E46" s="256" t="s">
        <v>54</v>
      </c>
      <c r="F46" s="23">
        <v>100</v>
      </c>
      <c r="G46" s="23">
        <v>100</v>
      </c>
      <c r="H46" s="23">
        <v>100</v>
      </c>
      <c r="I46" s="164">
        <f t="shared" si="5"/>
        <v>0</v>
      </c>
      <c r="J46" s="163">
        <f t="shared" si="3"/>
        <v>100</v>
      </c>
      <c r="K46" s="163">
        <f t="shared" si="4"/>
        <v>100</v>
      </c>
      <c r="L46" s="23"/>
    </row>
    <row r="47" spans="1:12" ht="36" customHeight="1">
      <c r="A47" s="35" t="s">
        <v>22</v>
      </c>
      <c r="B47" s="35" t="s">
        <v>6</v>
      </c>
      <c r="C47" s="255">
        <v>14</v>
      </c>
      <c r="D47" s="176" t="s">
        <v>140</v>
      </c>
      <c r="E47" s="256" t="s">
        <v>54</v>
      </c>
      <c r="F47" s="23">
        <v>100</v>
      </c>
      <c r="G47" s="23">
        <v>100</v>
      </c>
      <c r="H47" s="23">
        <v>100</v>
      </c>
      <c r="I47" s="164">
        <f t="shared" si="5"/>
        <v>0</v>
      </c>
      <c r="J47" s="163">
        <f t="shared" si="3"/>
        <v>100</v>
      </c>
      <c r="K47" s="163">
        <f t="shared" si="4"/>
        <v>100</v>
      </c>
      <c r="L47" s="96" t="s">
        <v>453</v>
      </c>
    </row>
    <row r="48" spans="1:12" ht="71.25" customHeight="1">
      <c r="A48" s="35" t="s">
        <v>22</v>
      </c>
      <c r="B48" s="35" t="s">
        <v>6</v>
      </c>
      <c r="C48" s="255">
        <v>15</v>
      </c>
      <c r="D48" s="176" t="s">
        <v>221</v>
      </c>
      <c r="E48" s="256" t="s">
        <v>54</v>
      </c>
      <c r="F48" s="23">
        <v>0</v>
      </c>
      <c r="G48" s="272">
        <v>0</v>
      </c>
      <c r="H48" s="23">
        <v>0</v>
      </c>
      <c r="I48" s="164">
        <f t="shared" si="5"/>
        <v>0</v>
      </c>
      <c r="J48" s="163" t="e">
        <f t="shared" si="3"/>
        <v>#DIV/0!</v>
      </c>
      <c r="K48" s="163" t="e">
        <f t="shared" si="4"/>
        <v>#DIV/0!</v>
      </c>
      <c r="L48" s="96"/>
    </row>
    <row r="49" spans="1:12" ht="38.25" customHeight="1">
      <c r="A49" s="35" t="s">
        <v>22</v>
      </c>
      <c r="B49" s="35" t="s">
        <v>6</v>
      </c>
      <c r="C49" s="255">
        <v>16</v>
      </c>
      <c r="D49" s="176" t="s">
        <v>137</v>
      </c>
      <c r="E49" s="256" t="s">
        <v>26</v>
      </c>
      <c r="F49" s="56">
        <v>38.1</v>
      </c>
      <c r="G49" s="273">
        <v>37.51</v>
      </c>
      <c r="H49" s="56">
        <v>38.06</v>
      </c>
      <c r="I49" s="164">
        <f t="shared" si="5"/>
        <v>0.5500000000000043</v>
      </c>
      <c r="J49" s="163">
        <f t="shared" si="3"/>
        <v>101.46627565982405</v>
      </c>
      <c r="K49" s="163">
        <f t="shared" si="4"/>
        <v>99.89501312335959</v>
      </c>
      <c r="L49" s="23"/>
    </row>
    <row r="50" spans="1:12" ht="38.25" customHeight="1">
      <c r="A50" s="35" t="s">
        <v>22</v>
      </c>
      <c r="B50" s="35" t="s">
        <v>6</v>
      </c>
      <c r="C50" s="255">
        <v>17</v>
      </c>
      <c r="D50" s="176" t="s">
        <v>739</v>
      </c>
      <c r="E50" s="256"/>
      <c r="F50" s="23">
        <v>70</v>
      </c>
      <c r="G50" s="272">
        <v>80</v>
      </c>
      <c r="H50" s="23">
        <v>50</v>
      </c>
      <c r="I50" s="164">
        <f t="shared" si="5"/>
        <v>-30</v>
      </c>
      <c r="J50" s="163">
        <f t="shared" si="3"/>
        <v>62.5</v>
      </c>
      <c r="K50" s="163">
        <f t="shared" si="4"/>
        <v>71.42857142857143</v>
      </c>
      <c r="L50" s="240"/>
    </row>
    <row r="51" spans="1:12" ht="24.75" customHeight="1">
      <c r="A51" s="35" t="s">
        <v>22</v>
      </c>
      <c r="B51" s="35" t="s">
        <v>6</v>
      </c>
      <c r="C51" s="255">
        <v>18</v>
      </c>
      <c r="D51" s="176" t="s">
        <v>201</v>
      </c>
      <c r="E51" s="256" t="s">
        <v>157</v>
      </c>
      <c r="F51" s="23">
        <v>4</v>
      </c>
      <c r="G51" s="272">
        <v>0</v>
      </c>
      <c r="H51" s="23">
        <v>0</v>
      </c>
      <c r="I51" s="164">
        <f t="shared" si="5"/>
        <v>0</v>
      </c>
      <c r="J51" s="163" t="e">
        <f t="shared" si="3"/>
        <v>#DIV/0!</v>
      </c>
      <c r="K51" s="163">
        <f t="shared" si="4"/>
        <v>0</v>
      </c>
      <c r="L51" s="244" t="s">
        <v>717</v>
      </c>
    </row>
    <row r="52" spans="1:12" ht="24.75" customHeight="1">
      <c r="A52" s="152" t="s">
        <v>22</v>
      </c>
      <c r="B52" s="152" t="s">
        <v>6</v>
      </c>
      <c r="C52" s="257">
        <v>19</v>
      </c>
      <c r="D52" s="176" t="s">
        <v>141</v>
      </c>
      <c r="E52" s="256" t="s">
        <v>54</v>
      </c>
      <c r="F52" s="162">
        <v>97</v>
      </c>
      <c r="G52" s="272">
        <v>97</v>
      </c>
      <c r="H52" s="162">
        <v>95</v>
      </c>
      <c r="I52" s="164">
        <f>H52-G52</f>
        <v>-2</v>
      </c>
      <c r="J52" s="163">
        <f t="shared" si="3"/>
        <v>97.93814432989691</v>
      </c>
      <c r="K52" s="163">
        <f t="shared" si="4"/>
        <v>97.93814432989691</v>
      </c>
      <c r="L52" s="244"/>
    </row>
    <row r="53" spans="1:12" ht="24.75" customHeight="1">
      <c r="A53" s="35" t="s">
        <v>22</v>
      </c>
      <c r="B53" s="35" t="s">
        <v>6</v>
      </c>
      <c r="C53" s="255">
        <v>22</v>
      </c>
      <c r="D53" s="205" t="s">
        <v>740</v>
      </c>
      <c r="E53" s="256" t="s">
        <v>118</v>
      </c>
      <c r="F53" s="162"/>
      <c r="G53" s="274">
        <v>0</v>
      </c>
      <c r="H53" s="162">
        <v>0</v>
      </c>
      <c r="I53" s="164">
        <f>H53-G53</f>
        <v>0</v>
      </c>
      <c r="J53" s="163" t="e">
        <f t="shared" si="3"/>
        <v>#DIV/0!</v>
      </c>
      <c r="K53" s="163" t="e">
        <f t="shared" si="4"/>
        <v>#DIV/0!</v>
      </c>
      <c r="L53" s="244"/>
    </row>
    <row r="54" spans="1:12" ht="24.75" customHeight="1" thickBot="1">
      <c r="A54" s="35" t="s">
        <v>22</v>
      </c>
      <c r="B54" s="35" t="s">
        <v>6</v>
      </c>
      <c r="C54" s="255">
        <v>23</v>
      </c>
      <c r="D54" s="205" t="s">
        <v>741</v>
      </c>
      <c r="E54" s="256" t="s">
        <v>742</v>
      </c>
      <c r="F54" s="162"/>
      <c r="G54" s="274">
        <v>0</v>
      </c>
      <c r="H54" s="162">
        <v>0</v>
      </c>
      <c r="I54" s="164">
        <f>H54-G54</f>
        <v>0</v>
      </c>
      <c r="J54" s="163" t="e">
        <f t="shared" si="3"/>
        <v>#DIV/0!</v>
      </c>
      <c r="K54" s="163" t="e">
        <f t="shared" si="4"/>
        <v>#DIV/0!</v>
      </c>
      <c r="L54" s="244"/>
    </row>
    <row r="55" spans="1:12" s="13" customFormat="1" ht="13.5" customHeight="1" thickBot="1">
      <c r="A55" s="159" t="s">
        <v>22</v>
      </c>
      <c r="B55" s="160" t="s">
        <v>44</v>
      </c>
      <c r="C55" s="161"/>
      <c r="D55" s="370" t="s">
        <v>495</v>
      </c>
      <c r="E55" s="370"/>
      <c r="F55" s="370"/>
      <c r="G55" s="370"/>
      <c r="H55" s="370"/>
      <c r="I55" s="370"/>
      <c r="J55" s="370"/>
      <c r="K55" s="370"/>
      <c r="L55" s="371"/>
    </row>
    <row r="56" spans="1:12" ht="58.5" customHeight="1">
      <c r="A56" s="263" t="s">
        <v>22</v>
      </c>
      <c r="B56" s="263">
        <v>3</v>
      </c>
      <c r="C56" s="264">
        <v>1</v>
      </c>
      <c r="D56" s="176" t="s">
        <v>142</v>
      </c>
      <c r="E56" s="256" t="s">
        <v>54</v>
      </c>
      <c r="F56" s="164">
        <v>85.8</v>
      </c>
      <c r="G56" s="272">
        <v>85.8</v>
      </c>
      <c r="H56" s="164">
        <v>90.61</v>
      </c>
      <c r="I56" s="164">
        <f aca="true" t="shared" si="6" ref="I56:I75">H56-G56</f>
        <v>4.810000000000002</v>
      </c>
      <c r="J56" s="163">
        <f aca="true" t="shared" si="7" ref="J56:J86">H56/G56%</f>
        <v>105.60606060606061</v>
      </c>
      <c r="K56" s="163">
        <f aca="true" t="shared" si="8" ref="K56:K75">H56/F56%</f>
        <v>105.60606060606061</v>
      </c>
      <c r="L56" s="165"/>
    </row>
    <row r="57" spans="1:12" ht="81.75" customHeight="1">
      <c r="A57" s="265" t="s">
        <v>22</v>
      </c>
      <c r="B57" s="265">
        <v>3</v>
      </c>
      <c r="C57" s="266">
        <v>2</v>
      </c>
      <c r="D57" s="176" t="s">
        <v>143</v>
      </c>
      <c r="E57" s="256" t="s">
        <v>54</v>
      </c>
      <c r="F57" s="23">
        <v>1</v>
      </c>
      <c r="G57" s="272">
        <v>1</v>
      </c>
      <c r="H57" s="23">
        <v>1.3</v>
      </c>
      <c r="I57" s="164">
        <f t="shared" si="6"/>
        <v>0.30000000000000004</v>
      </c>
      <c r="J57" s="163">
        <f t="shared" si="7"/>
        <v>130</v>
      </c>
      <c r="K57" s="163">
        <f t="shared" si="8"/>
        <v>130</v>
      </c>
      <c r="L57" s="23"/>
    </row>
    <row r="58" spans="1:12" ht="35.25" customHeight="1">
      <c r="A58" s="265" t="s">
        <v>22</v>
      </c>
      <c r="B58" s="265">
        <v>3</v>
      </c>
      <c r="C58" s="266">
        <v>3</v>
      </c>
      <c r="D58" s="176" t="s">
        <v>144</v>
      </c>
      <c r="E58" s="256" t="s">
        <v>105</v>
      </c>
      <c r="F58" s="23">
        <v>300</v>
      </c>
      <c r="G58" s="272">
        <v>300</v>
      </c>
      <c r="H58" s="23">
        <f>H59+H60+H61</f>
        <v>300</v>
      </c>
      <c r="I58" s="164">
        <f t="shared" si="6"/>
        <v>0</v>
      </c>
      <c r="J58" s="163">
        <f t="shared" si="7"/>
        <v>100</v>
      </c>
      <c r="K58" s="163">
        <f t="shared" si="8"/>
        <v>100</v>
      </c>
      <c r="L58" s="58"/>
    </row>
    <row r="59" spans="1:12" ht="13.5" customHeight="1">
      <c r="A59" s="265" t="s">
        <v>22</v>
      </c>
      <c r="B59" s="265">
        <v>3</v>
      </c>
      <c r="C59" s="266"/>
      <c r="D59" s="57" t="s">
        <v>145</v>
      </c>
      <c r="E59" s="256"/>
      <c r="F59" s="23">
        <v>15</v>
      </c>
      <c r="G59" s="272">
        <v>15</v>
      </c>
      <c r="H59" s="23">
        <v>15</v>
      </c>
      <c r="I59" s="164">
        <f t="shared" si="6"/>
        <v>0</v>
      </c>
      <c r="J59" s="163">
        <f t="shared" si="7"/>
        <v>100</v>
      </c>
      <c r="K59" s="163">
        <f t="shared" si="8"/>
        <v>100</v>
      </c>
      <c r="L59" s="23"/>
    </row>
    <row r="60" spans="1:12" ht="13.5" customHeight="1">
      <c r="A60" s="265" t="s">
        <v>22</v>
      </c>
      <c r="B60" s="265">
        <v>3</v>
      </c>
      <c r="C60" s="266"/>
      <c r="D60" s="57" t="s">
        <v>146</v>
      </c>
      <c r="E60" s="256"/>
      <c r="F60" s="23">
        <v>80</v>
      </c>
      <c r="G60" s="272">
        <v>80</v>
      </c>
      <c r="H60" s="23">
        <v>80</v>
      </c>
      <c r="I60" s="164">
        <f t="shared" si="6"/>
        <v>0</v>
      </c>
      <c r="J60" s="163">
        <f t="shared" si="7"/>
        <v>100</v>
      </c>
      <c r="K60" s="163">
        <f t="shared" si="8"/>
        <v>100</v>
      </c>
      <c r="L60" s="23"/>
    </row>
    <row r="61" spans="1:12" ht="13.5" customHeight="1">
      <c r="A61" s="265" t="s">
        <v>22</v>
      </c>
      <c r="B61" s="265">
        <v>3</v>
      </c>
      <c r="C61" s="266"/>
      <c r="D61" s="57" t="s">
        <v>382</v>
      </c>
      <c r="E61" s="256"/>
      <c r="F61" s="23">
        <v>205</v>
      </c>
      <c r="G61" s="272">
        <v>205</v>
      </c>
      <c r="H61" s="23">
        <v>205</v>
      </c>
      <c r="I61" s="164">
        <f t="shared" si="6"/>
        <v>0</v>
      </c>
      <c r="J61" s="163">
        <f t="shared" si="7"/>
        <v>100.00000000000001</v>
      </c>
      <c r="K61" s="163">
        <f t="shared" si="8"/>
        <v>100.00000000000001</v>
      </c>
      <c r="L61" s="23"/>
    </row>
    <row r="62" spans="1:12" ht="36" customHeight="1">
      <c r="A62" s="265" t="s">
        <v>22</v>
      </c>
      <c r="B62" s="265">
        <v>3</v>
      </c>
      <c r="C62" s="266">
        <v>4</v>
      </c>
      <c r="D62" s="176" t="s">
        <v>147</v>
      </c>
      <c r="E62" s="256" t="s">
        <v>105</v>
      </c>
      <c r="F62" s="23">
        <v>90</v>
      </c>
      <c r="G62" s="272">
        <v>90</v>
      </c>
      <c r="H62" s="23">
        <f>H63+H64+H65</f>
        <v>90</v>
      </c>
      <c r="I62" s="164">
        <f t="shared" si="6"/>
        <v>0</v>
      </c>
      <c r="J62" s="163">
        <f t="shared" si="7"/>
        <v>100</v>
      </c>
      <c r="K62" s="163">
        <f t="shared" si="8"/>
        <v>100</v>
      </c>
      <c r="L62" s="58"/>
    </row>
    <row r="63" spans="1:12" ht="13.5" customHeight="1">
      <c r="A63" s="265" t="s">
        <v>22</v>
      </c>
      <c r="B63" s="265">
        <v>3</v>
      </c>
      <c r="C63" s="266"/>
      <c r="D63" s="57" t="s">
        <v>145</v>
      </c>
      <c r="E63" s="256"/>
      <c r="F63" s="23">
        <v>5</v>
      </c>
      <c r="G63" s="272">
        <v>5</v>
      </c>
      <c r="H63" s="23">
        <v>5</v>
      </c>
      <c r="I63" s="164">
        <f t="shared" si="6"/>
        <v>0</v>
      </c>
      <c r="J63" s="163">
        <f t="shared" si="7"/>
        <v>100</v>
      </c>
      <c r="K63" s="163">
        <f t="shared" si="8"/>
        <v>100</v>
      </c>
      <c r="L63" s="23"/>
    </row>
    <row r="64" spans="1:12" ht="13.5" customHeight="1">
      <c r="A64" s="265" t="s">
        <v>22</v>
      </c>
      <c r="B64" s="265">
        <v>3</v>
      </c>
      <c r="C64" s="266"/>
      <c r="D64" s="57" t="s">
        <v>146</v>
      </c>
      <c r="E64" s="256"/>
      <c r="F64" s="23">
        <v>20</v>
      </c>
      <c r="G64" s="272">
        <v>20</v>
      </c>
      <c r="H64" s="23">
        <v>20</v>
      </c>
      <c r="I64" s="164">
        <f t="shared" si="6"/>
        <v>0</v>
      </c>
      <c r="J64" s="163">
        <f t="shared" si="7"/>
        <v>100</v>
      </c>
      <c r="K64" s="163">
        <f t="shared" si="8"/>
        <v>100</v>
      </c>
      <c r="L64" s="23"/>
    </row>
    <row r="65" spans="1:12" ht="13.5" customHeight="1">
      <c r="A65" s="265" t="s">
        <v>22</v>
      </c>
      <c r="B65" s="265">
        <v>3</v>
      </c>
      <c r="C65" s="266"/>
      <c r="D65" s="57" t="s">
        <v>382</v>
      </c>
      <c r="E65" s="256"/>
      <c r="F65" s="23">
        <v>65</v>
      </c>
      <c r="G65" s="272">
        <f>G62-G63-G64</f>
        <v>65</v>
      </c>
      <c r="H65" s="23">
        <v>65</v>
      </c>
      <c r="I65" s="164">
        <f t="shared" si="6"/>
        <v>0</v>
      </c>
      <c r="J65" s="163">
        <f t="shared" si="7"/>
        <v>100</v>
      </c>
      <c r="K65" s="163">
        <f t="shared" si="8"/>
        <v>100</v>
      </c>
      <c r="L65" s="23"/>
    </row>
    <row r="66" spans="1:12" ht="48" customHeight="1">
      <c r="A66" s="265" t="s">
        <v>22</v>
      </c>
      <c r="B66" s="265">
        <v>3</v>
      </c>
      <c r="C66" s="266">
        <v>5</v>
      </c>
      <c r="D66" s="176" t="s">
        <v>287</v>
      </c>
      <c r="E66" s="256" t="s">
        <v>118</v>
      </c>
      <c r="F66" s="23">
        <v>2</v>
      </c>
      <c r="G66" s="272">
        <v>2</v>
      </c>
      <c r="H66" s="23">
        <v>2</v>
      </c>
      <c r="I66" s="164">
        <f t="shared" si="6"/>
        <v>0</v>
      </c>
      <c r="J66" s="163">
        <f t="shared" si="7"/>
        <v>100</v>
      </c>
      <c r="K66" s="163">
        <f t="shared" si="8"/>
        <v>100</v>
      </c>
      <c r="L66" s="23"/>
    </row>
    <row r="67" spans="1:12" ht="63" customHeight="1">
      <c r="A67" s="265" t="s">
        <v>22</v>
      </c>
      <c r="B67" s="265">
        <v>3</v>
      </c>
      <c r="C67" s="266">
        <v>6</v>
      </c>
      <c r="D67" s="176" t="s">
        <v>148</v>
      </c>
      <c r="E67" s="256" t="s">
        <v>54</v>
      </c>
      <c r="F67" s="23">
        <v>0</v>
      </c>
      <c r="G67" s="272">
        <v>0</v>
      </c>
      <c r="H67" s="23">
        <v>0</v>
      </c>
      <c r="I67" s="164">
        <f t="shared" si="6"/>
        <v>0</v>
      </c>
      <c r="J67" s="163" t="e">
        <f t="shared" si="7"/>
        <v>#DIV/0!</v>
      </c>
      <c r="K67" s="163" t="e">
        <f t="shared" si="8"/>
        <v>#DIV/0!</v>
      </c>
      <c r="L67" s="96"/>
    </row>
    <row r="68" spans="1:12" ht="72" customHeight="1">
      <c r="A68" s="265" t="s">
        <v>22</v>
      </c>
      <c r="B68" s="265">
        <v>3</v>
      </c>
      <c r="C68" s="266">
        <v>7</v>
      </c>
      <c r="D68" s="176" t="s">
        <v>149</v>
      </c>
      <c r="E68" s="256" t="s">
        <v>54</v>
      </c>
      <c r="F68" s="23">
        <v>20.1</v>
      </c>
      <c r="G68" s="272">
        <v>21</v>
      </c>
      <c r="H68" s="23">
        <v>21</v>
      </c>
      <c r="I68" s="164">
        <f t="shared" si="6"/>
        <v>0</v>
      </c>
      <c r="J68" s="163">
        <f t="shared" si="7"/>
        <v>100</v>
      </c>
      <c r="K68" s="163">
        <f t="shared" si="8"/>
        <v>104.4776119402985</v>
      </c>
      <c r="L68" s="23"/>
    </row>
    <row r="69" spans="1:12" ht="96" customHeight="1">
      <c r="A69" s="265" t="s">
        <v>22</v>
      </c>
      <c r="B69" s="265">
        <v>3</v>
      </c>
      <c r="C69" s="266">
        <v>8</v>
      </c>
      <c r="D69" s="176" t="s">
        <v>150</v>
      </c>
      <c r="E69" s="256" t="s">
        <v>54</v>
      </c>
      <c r="F69" s="23">
        <v>80</v>
      </c>
      <c r="G69" s="272">
        <v>80</v>
      </c>
      <c r="H69" s="23">
        <v>80</v>
      </c>
      <c r="I69" s="164">
        <f t="shared" si="6"/>
        <v>0</v>
      </c>
      <c r="J69" s="163">
        <f t="shared" si="7"/>
        <v>100</v>
      </c>
      <c r="K69" s="163">
        <f t="shared" si="8"/>
        <v>100</v>
      </c>
      <c r="L69" s="23"/>
    </row>
    <row r="70" spans="1:12" ht="39.75" customHeight="1">
      <c r="A70" s="265" t="s">
        <v>22</v>
      </c>
      <c r="B70" s="265">
        <v>3</v>
      </c>
      <c r="C70" s="266">
        <v>9</v>
      </c>
      <c r="D70" s="176" t="s">
        <v>151</v>
      </c>
      <c r="E70" s="256" t="s">
        <v>54</v>
      </c>
      <c r="F70" s="23">
        <v>100</v>
      </c>
      <c r="G70" s="272">
        <v>100</v>
      </c>
      <c r="H70" s="23">
        <v>100</v>
      </c>
      <c r="I70" s="164">
        <f t="shared" si="6"/>
        <v>0</v>
      </c>
      <c r="J70" s="163">
        <f t="shared" si="7"/>
        <v>100</v>
      </c>
      <c r="K70" s="163">
        <f t="shared" si="8"/>
        <v>100</v>
      </c>
      <c r="L70" s="23"/>
    </row>
    <row r="71" spans="1:12" ht="50.25" customHeight="1">
      <c r="A71" s="265" t="s">
        <v>22</v>
      </c>
      <c r="B71" s="265">
        <v>3</v>
      </c>
      <c r="C71" s="266">
        <v>10</v>
      </c>
      <c r="D71" s="176" t="s">
        <v>152</v>
      </c>
      <c r="E71" s="256" t="s">
        <v>54</v>
      </c>
      <c r="F71" s="23">
        <v>100</v>
      </c>
      <c r="G71" s="272">
        <v>100</v>
      </c>
      <c r="H71" s="23">
        <v>100</v>
      </c>
      <c r="I71" s="164">
        <f t="shared" si="6"/>
        <v>0</v>
      </c>
      <c r="J71" s="163">
        <f t="shared" si="7"/>
        <v>100</v>
      </c>
      <c r="K71" s="163">
        <f t="shared" si="8"/>
        <v>100</v>
      </c>
      <c r="L71" s="23"/>
    </row>
    <row r="72" spans="1:12" ht="83.25" customHeight="1">
      <c r="A72" s="265" t="s">
        <v>22</v>
      </c>
      <c r="B72" s="265" t="s">
        <v>44</v>
      </c>
      <c r="C72" s="266">
        <v>11</v>
      </c>
      <c r="D72" s="176" t="s">
        <v>235</v>
      </c>
      <c r="E72" s="256" t="s">
        <v>54</v>
      </c>
      <c r="F72" s="23">
        <v>0</v>
      </c>
      <c r="G72" s="272">
        <v>0</v>
      </c>
      <c r="H72" s="23">
        <v>0</v>
      </c>
      <c r="I72" s="164">
        <f t="shared" si="6"/>
        <v>0</v>
      </c>
      <c r="J72" s="163" t="e">
        <f t="shared" si="7"/>
        <v>#DIV/0!</v>
      </c>
      <c r="K72" s="163" t="e">
        <f t="shared" si="8"/>
        <v>#DIV/0!</v>
      </c>
      <c r="L72" s="23"/>
    </row>
    <row r="73" spans="1:12" ht="26.25" customHeight="1">
      <c r="A73" s="265" t="s">
        <v>22</v>
      </c>
      <c r="B73" s="265" t="s">
        <v>44</v>
      </c>
      <c r="C73" s="266">
        <v>12</v>
      </c>
      <c r="D73" s="176" t="s">
        <v>220</v>
      </c>
      <c r="E73" s="256" t="s">
        <v>157</v>
      </c>
      <c r="F73" s="23">
        <v>3</v>
      </c>
      <c r="G73" s="272">
        <v>3</v>
      </c>
      <c r="H73" s="23">
        <v>3</v>
      </c>
      <c r="I73" s="164">
        <f t="shared" si="6"/>
        <v>0</v>
      </c>
      <c r="J73" s="163">
        <f t="shared" si="7"/>
        <v>100</v>
      </c>
      <c r="K73" s="163">
        <f t="shared" si="8"/>
        <v>100</v>
      </c>
      <c r="L73" s="60"/>
    </row>
    <row r="74" spans="1:12" ht="37.5" customHeight="1">
      <c r="A74" s="267" t="s">
        <v>22</v>
      </c>
      <c r="B74" s="267">
        <v>3</v>
      </c>
      <c r="C74" s="268">
        <v>13</v>
      </c>
      <c r="D74" s="269" t="s">
        <v>153</v>
      </c>
      <c r="E74" s="270" t="s">
        <v>54</v>
      </c>
      <c r="F74" s="162">
        <v>90</v>
      </c>
      <c r="G74" s="272">
        <v>90</v>
      </c>
      <c r="H74" s="162">
        <v>90</v>
      </c>
      <c r="I74" s="258">
        <f t="shared" si="6"/>
        <v>0</v>
      </c>
      <c r="J74" s="163">
        <f t="shared" si="7"/>
        <v>100</v>
      </c>
      <c r="K74" s="163">
        <f t="shared" si="8"/>
        <v>100</v>
      </c>
      <c r="L74" s="162"/>
    </row>
    <row r="75" spans="1:12" ht="37.5" customHeight="1">
      <c r="A75" s="35" t="s">
        <v>22</v>
      </c>
      <c r="B75" s="35" t="s">
        <v>44</v>
      </c>
      <c r="C75" s="54">
        <v>14</v>
      </c>
      <c r="D75" s="205" t="s">
        <v>743</v>
      </c>
      <c r="E75" s="256" t="s">
        <v>744</v>
      </c>
      <c r="F75" s="23"/>
      <c r="G75" s="275">
        <v>346</v>
      </c>
      <c r="H75" s="23">
        <v>311</v>
      </c>
      <c r="I75" s="56">
        <f t="shared" si="6"/>
        <v>-35</v>
      </c>
      <c r="J75" s="163">
        <f t="shared" si="7"/>
        <v>89.88439306358381</v>
      </c>
      <c r="K75" s="163" t="e">
        <f t="shared" si="8"/>
        <v>#DIV/0!</v>
      </c>
      <c r="L75" s="23"/>
    </row>
    <row r="76" spans="1:12" ht="15" customHeight="1" thickBot="1">
      <c r="A76" s="259" t="s">
        <v>22</v>
      </c>
      <c r="B76" s="260" t="s">
        <v>45</v>
      </c>
      <c r="C76" s="261"/>
      <c r="D76" s="373" t="s">
        <v>496</v>
      </c>
      <c r="E76" s="374"/>
      <c r="F76" s="374"/>
      <c r="G76" s="374"/>
      <c r="H76" s="374"/>
      <c r="I76" s="375"/>
      <c r="J76" s="163"/>
      <c r="K76" s="262"/>
      <c r="L76" s="271"/>
    </row>
    <row r="77" spans="1:12" ht="37.5" customHeight="1">
      <c r="A77" s="155" t="s">
        <v>22</v>
      </c>
      <c r="B77" s="155" t="s">
        <v>45</v>
      </c>
      <c r="C77" s="156">
        <v>1</v>
      </c>
      <c r="D77" s="204" t="s">
        <v>481</v>
      </c>
      <c r="E77" s="156" t="s">
        <v>54</v>
      </c>
      <c r="F77" s="202">
        <v>80</v>
      </c>
      <c r="G77" s="276">
        <v>80</v>
      </c>
      <c r="H77" s="202">
        <v>80</v>
      </c>
      <c r="I77" s="162">
        <f aca="true" t="shared" si="9" ref="I77:I86">H77-G77</f>
        <v>0</v>
      </c>
      <c r="J77" s="163">
        <f t="shared" si="7"/>
        <v>100</v>
      </c>
      <c r="K77" s="163">
        <f aca="true" t="shared" si="10" ref="K77:K86">H77/F77%</f>
        <v>100</v>
      </c>
      <c r="L77" s="163"/>
    </row>
    <row r="78" spans="1:12" ht="37.5" customHeight="1">
      <c r="A78" s="155" t="s">
        <v>22</v>
      </c>
      <c r="B78" s="155" t="s">
        <v>45</v>
      </c>
      <c r="C78" s="54">
        <v>2</v>
      </c>
      <c r="D78" s="199" t="s">
        <v>482</v>
      </c>
      <c r="E78" s="54" t="s">
        <v>118</v>
      </c>
      <c r="F78" s="203">
        <v>18</v>
      </c>
      <c r="G78" s="256">
        <v>18</v>
      </c>
      <c r="H78" s="203">
        <v>18</v>
      </c>
      <c r="I78" s="162">
        <f t="shared" si="9"/>
        <v>0</v>
      </c>
      <c r="J78" s="163">
        <f t="shared" si="7"/>
        <v>100</v>
      </c>
      <c r="K78" s="163">
        <f t="shared" si="10"/>
        <v>100</v>
      </c>
      <c r="L78" s="23"/>
    </row>
    <row r="79" spans="1:12" ht="37.5" customHeight="1">
      <c r="A79" s="155" t="s">
        <v>22</v>
      </c>
      <c r="B79" s="155" t="s">
        <v>45</v>
      </c>
      <c r="C79" s="54">
        <v>3</v>
      </c>
      <c r="D79" s="199" t="s">
        <v>483</v>
      </c>
      <c r="E79" s="54" t="s">
        <v>54</v>
      </c>
      <c r="F79" s="203">
        <v>85</v>
      </c>
      <c r="G79" s="276">
        <v>85</v>
      </c>
      <c r="H79" s="203">
        <v>85</v>
      </c>
      <c r="I79" s="243">
        <v>0</v>
      </c>
      <c r="J79" s="163">
        <f t="shared" si="7"/>
        <v>100</v>
      </c>
      <c r="K79" s="163">
        <f t="shared" si="10"/>
        <v>100</v>
      </c>
      <c r="L79" s="23"/>
    </row>
    <row r="80" spans="1:12" ht="37.5" customHeight="1">
      <c r="A80" s="155" t="s">
        <v>22</v>
      </c>
      <c r="B80" s="155" t="s">
        <v>45</v>
      </c>
      <c r="C80" s="200">
        <v>4</v>
      </c>
      <c r="D80" s="199" t="s">
        <v>484</v>
      </c>
      <c r="E80" s="54" t="s">
        <v>105</v>
      </c>
      <c r="F80" s="203">
        <v>1400</v>
      </c>
      <c r="G80" s="256">
        <v>1400</v>
      </c>
      <c r="H80" s="203">
        <v>1000</v>
      </c>
      <c r="I80" s="162">
        <f t="shared" si="9"/>
        <v>-400</v>
      </c>
      <c r="J80" s="163">
        <f t="shared" si="7"/>
        <v>71.42857142857143</v>
      </c>
      <c r="K80" s="163">
        <f t="shared" si="10"/>
        <v>71.42857142857143</v>
      </c>
      <c r="L80" s="23"/>
    </row>
    <row r="81" spans="1:12" ht="37.5" customHeight="1">
      <c r="A81" s="155" t="s">
        <v>22</v>
      </c>
      <c r="B81" s="155" t="s">
        <v>45</v>
      </c>
      <c r="C81" s="200">
        <v>5</v>
      </c>
      <c r="D81" s="199" t="s">
        <v>485</v>
      </c>
      <c r="E81" s="54" t="s">
        <v>118</v>
      </c>
      <c r="F81" s="203">
        <v>10</v>
      </c>
      <c r="G81" s="256">
        <v>10</v>
      </c>
      <c r="H81" s="203">
        <v>10</v>
      </c>
      <c r="I81" s="162">
        <f t="shared" si="9"/>
        <v>0</v>
      </c>
      <c r="J81" s="163">
        <f t="shared" si="7"/>
        <v>100</v>
      </c>
      <c r="K81" s="163">
        <f t="shared" si="10"/>
        <v>100</v>
      </c>
      <c r="L81" s="23"/>
    </row>
    <row r="82" spans="1:12" ht="37.5" customHeight="1">
      <c r="A82" s="155" t="s">
        <v>22</v>
      </c>
      <c r="B82" s="155" t="s">
        <v>45</v>
      </c>
      <c r="C82" s="200">
        <v>6</v>
      </c>
      <c r="D82" s="199" t="s">
        <v>486</v>
      </c>
      <c r="E82" s="54" t="s">
        <v>118</v>
      </c>
      <c r="F82" s="203">
        <v>6</v>
      </c>
      <c r="G82" s="277">
        <v>6</v>
      </c>
      <c r="H82" s="203">
        <v>6</v>
      </c>
      <c r="I82" s="162">
        <f t="shared" si="9"/>
        <v>0</v>
      </c>
      <c r="J82" s="163">
        <f t="shared" si="7"/>
        <v>100</v>
      </c>
      <c r="K82" s="163">
        <f t="shared" si="10"/>
        <v>100</v>
      </c>
      <c r="L82" s="23"/>
    </row>
    <row r="83" spans="1:12" ht="37.5" customHeight="1" thickBot="1">
      <c r="A83" s="155" t="s">
        <v>22</v>
      </c>
      <c r="B83" s="155" t="s">
        <v>45</v>
      </c>
      <c r="C83" s="200">
        <v>7</v>
      </c>
      <c r="D83" s="199" t="s">
        <v>487</v>
      </c>
      <c r="E83" s="54" t="s">
        <v>105</v>
      </c>
      <c r="F83" s="203">
        <v>610</v>
      </c>
      <c r="G83" s="277">
        <v>610</v>
      </c>
      <c r="H83" s="203">
        <v>600</v>
      </c>
      <c r="I83" s="162">
        <f t="shared" si="9"/>
        <v>-10</v>
      </c>
      <c r="J83" s="163">
        <f t="shared" si="7"/>
        <v>98.36065573770492</v>
      </c>
      <c r="K83" s="163">
        <f t="shared" si="10"/>
        <v>98.36065573770492</v>
      </c>
      <c r="L83" s="23"/>
    </row>
    <row r="84" spans="1:12" ht="27" customHeight="1" thickBot="1">
      <c r="A84" s="155" t="s">
        <v>22</v>
      </c>
      <c r="B84" s="155" t="s">
        <v>45</v>
      </c>
      <c r="C84" s="200">
        <v>8</v>
      </c>
      <c r="D84" s="201" t="s">
        <v>488</v>
      </c>
      <c r="E84" s="54" t="s">
        <v>105</v>
      </c>
      <c r="F84" s="245">
        <v>890</v>
      </c>
      <c r="G84" s="277">
        <v>670</v>
      </c>
      <c r="H84" s="246">
        <v>600</v>
      </c>
      <c r="I84" s="162">
        <f t="shared" si="9"/>
        <v>-70</v>
      </c>
      <c r="J84" s="163">
        <f t="shared" si="7"/>
        <v>89.55223880597015</v>
      </c>
      <c r="K84" s="163">
        <f t="shared" si="10"/>
        <v>67.41573033707864</v>
      </c>
      <c r="L84" s="23"/>
    </row>
    <row r="85" spans="1:12" ht="17.25" customHeight="1">
      <c r="A85" s="155" t="s">
        <v>22</v>
      </c>
      <c r="B85" s="155" t="s">
        <v>45</v>
      </c>
      <c r="C85" s="200">
        <v>9</v>
      </c>
      <c r="D85" s="199" t="s">
        <v>489</v>
      </c>
      <c r="E85" s="54" t="s">
        <v>105</v>
      </c>
      <c r="F85" s="203">
        <v>890</v>
      </c>
      <c r="G85" s="277">
        <v>890</v>
      </c>
      <c r="H85" s="203">
        <v>800</v>
      </c>
      <c r="I85" s="162">
        <f t="shared" si="9"/>
        <v>-90</v>
      </c>
      <c r="J85" s="163">
        <f t="shared" si="7"/>
        <v>89.8876404494382</v>
      </c>
      <c r="K85" s="163">
        <f t="shared" si="10"/>
        <v>89.8876404494382</v>
      </c>
      <c r="L85" s="23"/>
    </row>
    <row r="86" spans="1:12" ht="37.5" customHeight="1" thickBot="1">
      <c r="A86" s="155" t="s">
        <v>22</v>
      </c>
      <c r="B86" s="155" t="s">
        <v>45</v>
      </c>
      <c r="C86" s="200">
        <v>10</v>
      </c>
      <c r="D86" s="199" t="s">
        <v>490</v>
      </c>
      <c r="E86" s="54" t="s">
        <v>105</v>
      </c>
      <c r="F86" s="203">
        <v>276</v>
      </c>
      <c r="G86" s="277">
        <v>276</v>
      </c>
      <c r="H86" s="203">
        <v>250</v>
      </c>
      <c r="I86" s="162">
        <f t="shared" si="9"/>
        <v>-26</v>
      </c>
      <c r="J86" s="163">
        <f t="shared" si="7"/>
        <v>90.57971014492755</v>
      </c>
      <c r="K86" s="163">
        <f t="shared" si="10"/>
        <v>90.57971014492755</v>
      </c>
      <c r="L86" s="23"/>
    </row>
    <row r="87" spans="1:12" s="16" customFormat="1" ht="13.5" customHeight="1" thickBot="1">
      <c r="A87" s="159" t="s">
        <v>22</v>
      </c>
      <c r="B87" s="160" t="s">
        <v>56</v>
      </c>
      <c r="C87" s="161"/>
      <c r="D87" s="370" t="s">
        <v>494</v>
      </c>
      <c r="E87" s="370"/>
      <c r="F87" s="370"/>
      <c r="G87" s="370"/>
      <c r="H87" s="370"/>
      <c r="I87" s="370"/>
      <c r="J87" s="370"/>
      <c r="K87" s="370"/>
      <c r="L87" s="371"/>
    </row>
    <row r="88" spans="1:12" ht="26.25" customHeight="1">
      <c r="A88" s="155" t="s">
        <v>22</v>
      </c>
      <c r="B88" s="155" t="s">
        <v>56</v>
      </c>
      <c r="C88" s="156">
        <v>1</v>
      </c>
      <c r="D88" s="157" t="s">
        <v>289</v>
      </c>
      <c r="E88" s="156" t="s">
        <v>157</v>
      </c>
      <c r="F88" s="163">
        <v>5</v>
      </c>
      <c r="G88" s="272">
        <v>5</v>
      </c>
      <c r="H88" s="163">
        <v>5</v>
      </c>
      <c r="I88" s="164">
        <f aca="true" t="shared" si="11" ref="I88:I96">H88-G88</f>
        <v>0</v>
      </c>
      <c r="J88" s="163">
        <f aca="true" t="shared" si="12" ref="J88:J96">H88/G88%</f>
        <v>100</v>
      </c>
      <c r="K88" s="163">
        <f aca="true" t="shared" si="13" ref="K88:K96">H88/F88%</f>
        <v>100</v>
      </c>
      <c r="L88" s="163"/>
    </row>
    <row r="89" spans="1:12" ht="96.75" customHeight="1">
      <c r="A89" s="35" t="s">
        <v>22</v>
      </c>
      <c r="B89" s="35" t="s">
        <v>56</v>
      </c>
      <c r="C89" s="54">
        <v>2</v>
      </c>
      <c r="D89" s="18" t="s">
        <v>154</v>
      </c>
      <c r="E89" s="54" t="s">
        <v>54</v>
      </c>
      <c r="F89" s="23">
        <v>85</v>
      </c>
      <c r="G89" s="272">
        <v>85</v>
      </c>
      <c r="H89" s="23">
        <v>85</v>
      </c>
      <c r="I89" s="164">
        <f t="shared" si="11"/>
        <v>0</v>
      </c>
      <c r="J89" s="163">
        <f t="shared" si="12"/>
        <v>100</v>
      </c>
      <c r="K89" s="163">
        <f t="shared" si="13"/>
        <v>100</v>
      </c>
      <c r="L89" s="23"/>
    </row>
    <row r="90" spans="1:12" s="15" customFormat="1" ht="85.5" customHeight="1">
      <c r="A90" s="35" t="s">
        <v>22</v>
      </c>
      <c r="B90" s="35" t="s">
        <v>56</v>
      </c>
      <c r="C90" s="54">
        <v>3</v>
      </c>
      <c r="D90" s="18" t="s">
        <v>155</v>
      </c>
      <c r="E90" s="54" t="s">
        <v>54</v>
      </c>
      <c r="F90" s="23">
        <v>96</v>
      </c>
      <c r="G90" s="272">
        <v>96</v>
      </c>
      <c r="H90" s="23">
        <v>96</v>
      </c>
      <c r="I90" s="164">
        <f t="shared" si="11"/>
        <v>0</v>
      </c>
      <c r="J90" s="163">
        <f t="shared" si="12"/>
        <v>100</v>
      </c>
      <c r="K90" s="163">
        <f t="shared" si="13"/>
        <v>100</v>
      </c>
      <c r="L90" s="23"/>
    </row>
    <row r="91" spans="1:12" ht="58.5" customHeight="1">
      <c r="A91" s="35" t="s">
        <v>22</v>
      </c>
      <c r="B91" s="35" t="s">
        <v>56</v>
      </c>
      <c r="C91" s="54">
        <v>4</v>
      </c>
      <c r="D91" s="18" t="s">
        <v>156</v>
      </c>
      <c r="E91" s="54" t="s">
        <v>54</v>
      </c>
      <c r="F91" s="24">
        <v>80</v>
      </c>
      <c r="G91" s="24">
        <v>80</v>
      </c>
      <c r="H91" s="24">
        <v>80</v>
      </c>
      <c r="I91" s="164">
        <f t="shared" si="11"/>
        <v>0</v>
      </c>
      <c r="J91" s="163">
        <f t="shared" si="12"/>
        <v>100</v>
      </c>
      <c r="K91" s="163">
        <f t="shared" si="13"/>
        <v>100</v>
      </c>
      <c r="L91" s="24"/>
    </row>
    <row r="92" spans="1:12" ht="35.25" customHeight="1">
      <c r="A92" s="35" t="s">
        <v>22</v>
      </c>
      <c r="B92" s="35" t="s">
        <v>56</v>
      </c>
      <c r="C92" s="54">
        <v>5</v>
      </c>
      <c r="D92" s="18" t="s">
        <v>160</v>
      </c>
      <c r="E92" s="54" t="s">
        <v>118</v>
      </c>
      <c r="F92" s="24">
        <v>10</v>
      </c>
      <c r="G92" s="24">
        <v>10</v>
      </c>
      <c r="H92" s="24">
        <v>10</v>
      </c>
      <c r="I92" s="164">
        <f t="shared" si="11"/>
        <v>0</v>
      </c>
      <c r="J92" s="163">
        <f t="shared" si="12"/>
        <v>100</v>
      </c>
      <c r="K92" s="163">
        <f t="shared" si="13"/>
        <v>100</v>
      </c>
      <c r="L92" s="24"/>
    </row>
    <row r="93" spans="1:12" ht="36.75" customHeight="1">
      <c r="A93" s="35" t="s">
        <v>22</v>
      </c>
      <c r="B93" s="35" t="s">
        <v>56</v>
      </c>
      <c r="C93" s="54">
        <v>6</v>
      </c>
      <c r="D93" s="18" t="s">
        <v>290</v>
      </c>
      <c r="E93" s="54" t="s">
        <v>54</v>
      </c>
      <c r="F93" s="24">
        <v>100</v>
      </c>
      <c r="G93" s="24">
        <v>100</v>
      </c>
      <c r="H93" s="24">
        <v>100</v>
      </c>
      <c r="I93" s="164">
        <f t="shared" si="11"/>
        <v>0</v>
      </c>
      <c r="J93" s="163">
        <f t="shared" si="12"/>
        <v>100</v>
      </c>
      <c r="K93" s="163">
        <f t="shared" si="13"/>
        <v>100</v>
      </c>
      <c r="L93" s="24"/>
    </row>
    <row r="94" spans="1:12" ht="36" customHeight="1">
      <c r="A94" s="35" t="s">
        <v>22</v>
      </c>
      <c r="B94" s="35" t="s">
        <v>56</v>
      </c>
      <c r="C94" s="54">
        <v>7</v>
      </c>
      <c r="D94" s="18" t="s">
        <v>291</v>
      </c>
      <c r="E94" s="54" t="s">
        <v>54</v>
      </c>
      <c r="F94" s="24">
        <v>100</v>
      </c>
      <c r="G94" s="24">
        <v>100</v>
      </c>
      <c r="H94" s="24">
        <v>100</v>
      </c>
      <c r="I94" s="164">
        <f t="shared" si="11"/>
        <v>0</v>
      </c>
      <c r="J94" s="163">
        <f t="shared" si="12"/>
        <v>100</v>
      </c>
      <c r="K94" s="163">
        <f t="shared" si="13"/>
        <v>100</v>
      </c>
      <c r="L94" s="24"/>
    </row>
    <row r="95" spans="1:12" ht="39" customHeight="1">
      <c r="A95" s="35" t="s">
        <v>22</v>
      </c>
      <c r="B95" s="35" t="s">
        <v>56</v>
      </c>
      <c r="C95" s="54">
        <v>8</v>
      </c>
      <c r="D95" s="18" t="s">
        <v>159</v>
      </c>
      <c r="E95" s="54" t="s">
        <v>139</v>
      </c>
      <c r="F95" s="24">
        <v>26659.7</v>
      </c>
      <c r="G95" s="24">
        <v>27992.7</v>
      </c>
      <c r="H95" s="24">
        <v>29552.79</v>
      </c>
      <c r="I95" s="164">
        <f t="shared" si="11"/>
        <v>1560.0900000000001</v>
      </c>
      <c r="J95" s="163">
        <f t="shared" si="12"/>
        <v>105.57320301364284</v>
      </c>
      <c r="K95" s="163">
        <f t="shared" si="13"/>
        <v>110.85192256477006</v>
      </c>
      <c r="L95" s="24"/>
    </row>
    <row r="96" spans="1:12" ht="26.25" customHeight="1" thickBot="1">
      <c r="A96" s="152" t="s">
        <v>22</v>
      </c>
      <c r="B96" s="152" t="s">
        <v>56</v>
      </c>
      <c r="C96" s="153">
        <v>9</v>
      </c>
      <c r="D96" s="116" t="s">
        <v>158</v>
      </c>
      <c r="E96" s="153" t="s">
        <v>54</v>
      </c>
      <c r="F96" s="154">
        <v>70</v>
      </c>
      <c r="G96" s="24">
        <v>70</v>
      </c>
      <c r="H96" s="154">
        <v>70</v>
      </c>
      <c r="I96" s="164">
        <f t="shared" si="11"/>
        <v>0</v>
      </c>
      <c r="J96" s="163">
        <f t="shared" si="12"/>
        <v>100</v>
      </c>
      <c r="K96" s="163">
        <f t="shared" si="13"/>
        <v>100</v>
      </c>
      <c r="L96" s="154"/>
    </row>
    <row r="97" spans="1:12" ht="21.75" customHeight="1" thickBot="1">
      <c r="A97" s="159" t="s">
        <v>22</v>
      </c>
      <c r="B97" s="160" t="s">
        <v>469</v>
      </c>
      <c r="C97" s="161"/>
      <c r="D97" s="370" t="s">
        <v>493</v>
      </c>
      <c r="E97" s="370"/>
      <c r="F97" s="370"/>
      <c r="G97" s="370"/>
      <c r="H97" s="370"/>
      <c r="I97" s="370"/>
      <c r="J97" s="370"/>
      <c r="K97" s="370"/>
      <c r="L97" s="371"/>
    </row>
    <row r="98" spans="1:12" ht="26.25" customHeight="1">
      <c r="A98" s="155" t="s">
        <v>22</v>
      </c>
      <c r="B98" s="155" t="s">
        <v>469</v>
      </c>
      <c r="C98" s="156">
        <v>1</v>
      </c>
      <c r="D98" s="157" t="s">
        <v>134</v>
      </c>
      <c r="E98" s="156" t="s">
        <v>54</v>
      </c>
      <c r="F98" s="158">
        <v>98.9</v>
      </c>
      <c r="G98" s="23">
        <v>98.9</v>
      </c>
      <c r="H98" s="158">
        <v>98.9</v>
      </c>
      <c r="I98" s="164">
        <f>H98-G98</f>
        <v>0</v>
      </c>
      <c r="J98" s="163">
        <f>H98/G98%</f>
        <v>100</v>
      </c>
      <c r="K98" s="163">
        <f>H98/F98%</f>
        <v>100</v>
      </c>
      <c r="L98" s="309"/>
    </row>
    <row r="99" spans="2:12" ht="15">
      <c r="B99" s="1"/>
      <c r="C99" s="1"/>
      <c r="D99" s="10"/>
      <c r="F99" s="1"/>
      <c r="G99" s="1"/>
      <c r="H99" s="1"/>
      <c r="I99" s="1"/>
      <c r="J99" s="1"/>
      <c r="K99" s="1"/>
      <c r="L99" s="1"/>
    </row>
    <row r="100" spans="2:12" ht="15">
      <c r="B100" s="1"/>
      <c r="C100" s="1"/>
      <c r="D100" s="77" t="s">
        <v>436</v>
      </c>
      <c r="E100" s="78"/>
      <c r="F100" s="69"/>
      <c r="G100" s="69"/>
      <c r="H100" s="69"/>
      <c r="I100" s="69"/>
      <c r="J100" s="69"/>
      <c r="K100" s="71" t="s">
        <v>745</v>
      </c>
      <c r="L100" s="1"/>
    </row>
    <row r="101" spans="2:12" ht="15">
      <c r="B101" s="1"/>
      <c r="C101" s="1"/>
      <c r="D101" s="10"/>
      <c r="F101" s="1"/>
      <c r="G101" s="1"/>
      <c r="H101" s="1"/>
      <c r="I101" s="1"/>
      <c r="J101" s="1"/>
      <c r="K101" s="1"/>
      <c r="L101" s="1"/>
    </row>
    <row r="102" ht="15">
      <c r="D102" s="71" t="s">
        <v>718</v>
      </c>
    </row>
    <row r="103" spans="4:5" ht="15">
      <c r="D103" s="10"/>
      <c r="E103" s="9"/>
    </row>
    <row r="104" ht="15">
      <c r="D104" s="10"/>
    </row>
    <row r="105" ht="15">
      <c r="D105" s="10"/>
    </row>
    <row r="106" ht="15">
      <c r="D106" s="11"/>
    </row>
  </sheetData>
  <sheetProtection/>
  <mergeCells count="19">
    <mergeCell ref="D97:L97"/>
    <mergeCell ref="J3:L3"/>
    <mergeCell ref="J4:L4"/>
    <mergeCell ref="A9:B10"/>
    <mergeCell ref="C9:C11"/>
    <mergeCell ref="D55:L55"/>
    <mergeCell ref="D9:D11"/>
    <mergeCell ref="E9:E11"/>
    <mergeCell ref="D12:L12"/>
    <mergeCell ref="E5:H5"/>
    <mergeCell ref="L9:L11"/>
    <mergeCell ref="D31:L31"/>
    <mergeCell ref="D87:L87"/>
    <mergeCell ref="A7:D7"/>
    <mergeCell ref="F9:H9"/>
    <mergeCell ref="I9:I11"/>
    <mergeCell ref="J9:J11"/>
    <mergeCell ref="K9:K11"/>
    <mergeCell ref="D76:I76"/>
  </mergeCells>
  <printOptions/>
  <pageMargins left="0.7086614173228347" right="0.7086614173228347" top="0.4724409448818898" bottom="0.5118110236220472" header="0.31496062992125984" footer="0.31496062992125984"/>
  <pageSetup fitToHeight="0" fitToWidth="1" horizontalDpi="600" verticalDpi="600" orientation="landscape" paperSize="9" scale="8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3"/>
  <sheetViews>
    <sheetView zoomScale="92" zoomScaleNormal="92" zoomScalePageLayoutView="110" workbookViewId="0" topLeftCell="A109">
      <selection activeCell="H135" sqref="H135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140625" style="0" customWidth="1"/>
    <col min="5" max="5" width="38.140625" style="0" customWidth="1"/>
    <col min="6" max="6" width="13.421875" style="0" customWidth="1"/>
    <col min="7" max="7" width="11.140625" style="0" customWidth="1"/>
    <col min="8" max="8" width="17.7109375" style="0" customWidth="1"/>
    <col min="9" max="9" width="36.7109375" style="0" customWidth="1"/>
    <col min="10" max="10" width="29.00390625" style="12" customWidth="1"/>
    <col min="11" max="11" width="25.28125" style="0" customWidth="1"/>
  </cols>
  <sheetData>
    <row r="1" ht="15.75">
      <c r="K1" s="99" t="s">
        <v>456</v>
      </c>
    </row>
    <row r="2" ht="89.25">
      <c r="K2" s="100" t="s">
        <v>457</v>
      </c>
    </row>
    <row r="3" spans="1:8" ht="15">
      <c r="A3" s="385" t="s">
        <v>410</v>
      </c>
      <c r="B3" s="385"/>
      <c r="C3" s="385"/>
      <c r="D3" s="385"/>
      <c r="E3" s="385"/>
      <c r="F3" s="385"/>
      <c r="G3" s="385"/>
      <c r="H3" s="385"/>
    </row>
    <row r="5" spans="1:11" s="6" customFormat="1" ht="13.5" customHeight="1">
      <c r="A5" s="3"/>
      <c r="B5" s="8"/>
      <c r="C5" s="8"/>
      <c r="D5" s="8"/>
      <c r="E5" s="97" t="s">
        <v>770</v>
      </c>
      <c r="F5" s="52"/>
      <c r="G5" s="52"/>
      <c r="H5" s="52"/>
      <c r="I5" s="52"/>
      <c r="J5" s="48"/>
      <c r="K5" s="2"/>
    </row>
    <row r="6" spans="1:11" s="6" customFormat="1" ht="13.5" customHeight="1">
      <c r="A6" s="3"/>
      <c r="B6" s="8"/>
      <c r="C6" s="8"/>
      <c r="D6" s="8"/>
      <c r="E6" s="8"/>
      <c r="F6" s="8"/>
      <c r="G6" s="8"/>
      <c r="H6" s="8"/>
      <c r="I6" s="8"/>
      <c r="J6" s="8"/>
      <c r="K6" s="2"/>
    </row>
    <row r="7" spans="1:11" s="6" customFormat="1" ht="13.5" customHeight="1">
      <c r="A7" s="50" t="s">
        <v>398</v>
      </c>
      <c r="B7" s="50"/>
      <c r="C7" s="50"/>
      <c r="D7" s="50"/>
      <c r="E7" s="51"/>
      <c r="F7" s="51" t="s">
        <v>738</v>
      </c>
      <c r="G7" s="51"/>
      <c r="H7" s="51"/>
      <c r="I7" s="51"/>
      <c r="J7" s="52"/>
      <c r="K7" s="52"/>
    </row>
    <row r="8" spans="1:11" s="6" customFormat="1" ht="13.5" customHeight="1">
      <c r="A8" s="61"/>
      <c r="B8" s="61"/>
      <c r="C8" s="61"/>
      <c r="D8" s="61"/>
      <c r="E8" s="52"/>
      <c r="F8" s="52"/>
      <c r="G8" s="52"/>
      <c r="H8" s="52"/>
      <c r="I8" s="52"/>
      <c r="J8" s="52"/>
      <c r="K8" s="52"/>
    </row>
    <row r="9" spans="1:11" ht="42.75" customHeight="1">
      <c r="A9" s="386" t="s">
        <v>18</v>
      </c>
      <c r="B9" s="386"/>
      <c r="C9" s="386"/>
      <c r="D9" s="386"/>
      <c r="E9" s="386" t="s">
        <v>35</v>
      </c>
      <c r="F9" s="386" t="s">
        <v>107</v>
      </c>
      <c r="G9" s="386" t="s">
        <v>4</v>
      </c>
      <c r="H9" s="390" t="s">
        <v>406</v>
      </c>
      <c r="I9" s="386" t="s">
        <v>5</v>
      </c>
      <c r="J9" s="388" t="s">
        <v>407</v>
      </c>
      <c r="K9" s="382" t="s">
        <v>408</v>
      </c>
    </row>
    <row r="10" spans="1:11" ht="15.75" customHeight="1" thickBot="1">
      <c r="A10" s="303" t="s">
        <v>31</v>
      </c>
      <c r="B10" s="303" t="s">
        <v>19</v>
      </c>
      <c r="C10" s="303" t="s">
        <v>20</v>
      </c>
      <c r="D10" s="303" t="s">
        <v>21</v>
      </c>
      <c r="E10" s="387"/>
      <c r="F10" s="387"/>
      <c r="G10" s="387"/>
      <c r="H10" s="391"/>
      <c r="I10" s="387"/>
      <c r="J10" s="389"/>
      <c r="K10" s="383"/>
    </row>
    <row r="11" spans="1:11" s="13" customFormat="1" ht="17.25" customHeight="1" thickBot="1">
      <c r="A11" s="171" t="s">
        <v>22</v>
      </c>
      <c r="B11" s="172" t="s">
        <v>9</v>
      </c>
      <c r="C11" s="172"/>
      <c r="D11" s="172"/>
      <c r="E11" s="392" t="s">
        <v>497</v>
      </c>
      <c r="F11" s="393"/>
      <c r="G11" s="393"/>
      <c r="H11" s="394"/>
      <c r="I11" s="247"/>
      <c r="J11" s="314"/>
      <c r="K11" s="315"/>
    </row>
    <row r="12" spans="1:11" ht="60.75" customHeight="1">
      <c r="A12" s="137" t="s">
        <v>22</v>
      </c>
      <c r="B12" s="137" t="s">
        <v>9</v>
      </c>
      <c r="C12" s="137" t="s">
        <v>22</v>
      </c>
      <c r="D12" s="137"/>
      <c r="E12" s="157" t="s">
        <v>292</v>
      </c>
      <c r="F12" s="179" t="s">
        <v>174</v>
      </c>
      <c r="G12" s="179" t="s">
        <v>774</v>
      </c>
      <c r="H12" s="179" t="s">
        <v>821</v>
      </c>
      <c r="I12" s="157" t="s">
        <v>58</v>
      </c>
      <c r="J12" s="181" t="s">
        <v>435</v>
      </c>
      <c r="K12" s="170"/>
    </row>
    <row r="13" spans="1:11" ht="47.25" customHeight="1">
      <c r="A13" s="27" t="s">
        <v>22</v>
      </c>
      <c r="B13" s="27" t="s">
        <v>9</v>
      </c>
      <c r="C13" s="27" t="s">
        <v>23</v>
      </c>
      <c r="D13" s="27"/>
      <c r="E13" s="18" t="s">
        <v>59</v>
      </c>
      <c r="F13" s="34"/>
      <c r="G13" s="34"/>
      <c r="H13" s="18" t="s">
        <v>822</v>
      </c>
      <c r="I13" s="18" t="s">
        <v>775</v>
      </c>
      <c r="J13" s="112" t="s">
        <v>775</v>
      </c>
      <c r="K13" s="45"/>
    </row>
    <row r="14" spans="1:11" ht="69.75" customHeight="1">
      <c r="A14" s="27" t="s">
        <v>22</v>
      </c>
      <c r="B14" s="27" t="s">
        <v>9</v>
      </c>
      <c r="C14" s="27" t="s">
        <v>23</v>
      </c>
      <c r="D14" s="27" t="s">
        <v>9</v>
      </c>
      <c r="E14" s="18" t="s">
        <v>106</v>
      </c>
      <c r="F14" s="34" t="s">
        <v>174</v>
      </c>
      <c r="G14" s="34" t="s">
        <v>774</v>
      </c>
      <c r="H14" s="34" t="s">
        <v>774</v>
      </c>
      <c r="I14" s="18" t="s">
        <v>62</v>
      </c>
      <c r="J14" s="112" t="s">
        <v>823</v>
      </c>
      <c r="K14" s="75" t="s">
        <v>602</v>
      </c>
    </row>
    <row r="15" spans="1:11" ht="37.5" customHeight="1">
      <c r="A15" s="27" t="s">
        <v>22</v>
      </c>
      <c r="B15" s="27" t="s">
        <v>9</v>
      </c>
      <c r="C15" s="27" t="s">
        <v>23</v>
      </c>
      <c r="D15" s="27" t="s">
        <v>6</v>
      </c>
      <c r="E15" s="18" t="s">
        <v>63</v>
      </c>
      <c r="F15" s="34" t="s">
        <v>174</v>
      </c>
      <c r="G15" s="34" t="s">
        <v>774</v>
      </c>
      <c r="H15" s="34" t="s">
        <v>774</v>
      </c>
      <c r="I15" s="18" t="s">
        <v>61</v>
      </c>
      <c r="J15" s="112" t="s">
        <v>655</v>
      </c>
      <c r="K15" s="45"/>
    </row>
    <row r="16" spans="1:11" ht="83.25" customHeight="1">
      <c r="A16" s="27" t="s">
        <v>22</v>
      </c>
      <c r="B16" s="27" t="s">
        <v>9</v>
      </c>
      <c r="C16" s="27" t="s">
        <v>23</v>
      </c>
      <c r="D16" s="27" t="s">
        <v>44</v>
      </c>
      <c r="E16" s="18" t="s">
        <v>293</v>
      </c>
      <c r="F16" s="34" t="s">
        <v>174</v>
      </c>
      <c r="G16" s="34" t="s">
        <v>774</v>
      </c>
      <c r="H16" s="34" t="s">
        <v>774</v>
      </c>
      <c r="I16" s="18" t="s">
        <v>64</v>
      </c>
      <c r="J16" s="112" t="s">
        <v>824</v>
      </c>
      <c r="K16" s="205" t="s">
        <v>603</v>
      </c>
    </row>
    <row r="17" spans="1:11" ht="60" customHeight="1">
      <c r="A17" s="27" t="s">
        <v>22</v>
      </c>
      <c r="B17" s="27" t="s">
        <v>9</v>
      </c>
      <c r="C17" s="27" t="s">
        <v>27</v>
      </c>
      <c r="D17" s="27"/>
      <c r="E17" s="18" t="s">
        <v>294</v>
      </c>
      <c r="F17" s="34" t="s">
        <v>174</v>
      </c>
      <c r="G17" s="34" t="s">
        <v>774</v>
      </c>
      <c r="H17" s="34" t="s">
        <v>774</v>
      </c>
      <c r="I17" s="18" t="s">
        <v>295</v>
      </c>
      <c r="J17" s="112" t="s">
        <v>825</v>
      </c>
      <c r="K17" s="74"/>
    </row>
    <row r="18" spans="1:11" ht="94.5" customHeight="1">
      <c r="A18" s="27" t="s">
        <v>22</v>
      </c>
      <c r="B18" s="27" t="s">
        <v>9</v>
      </c>
      <c r="C18" s="27" t="s">
        <v>28</v>
      </c>
      <c r="D18" s="27"/>
      <c r="E18" s="18" t="s">
        <v>722</v>
      </c>
      <c r="F18" s="34" t="s">
        <v>174</v>
      </c>
      <c r="G18" s="34" t="s">
        <v>774</v>
      </c>
      <c r="H18" s="34" t="s">
        <v>774</v>
      </c>
      <c r="I18" s="18" t="s">
        <v>65</v>
      </c>
      <c r="J18" s="112" t="s">
        <v>704</v>
      </c>
      <c r="K18" s="76"/>
    </row>
    <row r="19" spans="1:11" ht="37.5" customHeight="1">
      <c r="A19" s="27" t="s">
        <v>22</v>
      </c>
      <c r="B19" s="27" t="s">
        <v>9</v>
      </c>
      <c r="C19" s="27" t="s">
        <v>66</v>
      </c>
      <c r="D19" s="27"/>
      <c r="E19" s="18" t="s">
        <v>67</v>
      </c>
      <c r="F19" s="34" t="s">
        <v>174</v>
      </c>
      <c r="G19" s="34" t="s">
        <v>774</v>
      </c>
      <c r="H19" s="34" t="s">
        <v>774</v>
      </c>
      <c r="I19" s="18" t="s">
        <v>723</v>
      </c>
      <c r="J19" s="112" t="s">
        <v>438</v>
      </c>
      <c r="K19" s="205" t="s">
        <v>439</v>
      </c>
    </row>
    <row r="20" spans="1:11" ht="46.5" customHeight="1">
      <c r="A20" s="27" t="s">
        <v>22</v>
      </c>
      <c r="B20" s="27" t="s">
        <v>9</v>
      </c>
      <c r="C20" s="27" t="s">
        <v>68</v>
      </c>
      <c r="D20" s="27"/>
      <c r="E20" s="18" t="s">
        <v>316</v>
      </c>
      <c r="F20" s="34" t="s">
        <v>174</v>
      </c>
      <c r="G20" s="34" t="s">
        <v>774</v>
      </c>
      <c r="H20" s="34" t="s">
        <v>774</v>
      </c>
      <c r="I20" s="18" t="s">
        <v>70</v>
      </c>
      <c r="J20" s="112" t="s">
        <v>826</v>
      </c>
      <c r="K20" s="45"/>
    </row>
    <row r="21" spans="1:11" ht="46.5" customHeight="1">
      <c r="A21" s="27" t="s">
        <v>22</v>
      </c>
      <c r="B21" s="27" t="s">
        <v>9</v>
      </c>
      <c r="C21" s="27" t="s">
        <v>69</v>
      </c>
      <c r="D21" s="27"/>
      <c r="E21" s="18" t="s">
        <v>317</v>
      </c>
      <c r="F21" s="34"/>
      <c r="G21" s="34"/>
      <c r="H21" s="34" t="s">
        <v>774</v>
      </c>
      <c r="I21" s="18"/>
      <c r="J21" s="112"/>
      <c r="K21" s="45"/>
    </row>
    <row r="22" spans="1:11" ht="36" customHeight="1">
      <c r="A22" s="27" t="s">
        <v>22</v>
      </c>
      <c r="B22" s="27" t="s">
        <v>9</v>
      </c>
      <c r="C22" s="27" t="s">
        <v>69</v>
      </c>
      <c r="D22" s="27" t="s">
        <v>9</v>
      </c>
      <c r="E22" s="18" t="s">
        <v>98</v>
      </c>
      <c r="F22" s="34" t="s">
        <v>174</v>
      </c>
      <c r="G22" s="34" t="s">
        <v>774</v>
      </c>
      <c r="H22" s="34" t="s">
        <v>774</v>
      </c>
      <c r="I22" s="18" t="s">
        <v>73</v>
      </c>
      <c r="J22" s="112" t="s">
        <v>604</v>
      </c>
      <c r="K22" s="45"/>
    </row>
    <row r="23" spans="1:11" ht="51" customHeight="1">
      <c r="A23" s="27" t="s">
        <v>22</v>
      </c>
      <c r="B23" s="27" t="s">
        <v>9</v>
      </c>
      <c r="C23" s="27" t="s">
        <v>69</v>
      </c>
      <c r="D23" s="27" t="s">
        <v>6</v>
      </c>
      <c r="E23" s="18" t="s">
        <v>71</v>
      </c>
      <c r="F23" s="34" t="s">
        <v>174</v>
      </c>
      <c r="G23" s="34" t="s">
        <v>774</v>
      </c>
      <c r="H23" s="34" t="s">
        <v>774</v>
      </c>
      <c r="I23" s="18" t="s">
        <v>72</v>
      </c>
      <c r="J23" s="112" t="s">
        <v>776</v>
      </c>
      <c r="K23" s="74"/>
    </row>
    <row r="24" spans="1:11" ht="36" customHeight="1">
      <c r="A24" s="27" t="s">
        <v>22</v>
      </c>
      <c r="B24" s="27" t="s">
        <v>9</v>
      </c>
      <c r="C24" s="27" t="s">
        <v>69</v>
      </c>
      <c r="D24" s="27" t="s">
        <v>44</v>
      </c>
      <c r="E24" s="18" t="s">
        <v>186</v>
      </c>
      <c r="F24" s="34" t="s">
        <v>174</v>
      </c>
      <c r="G24" s="34" t="s">
        <v>774</v>
      </c>
      <c r="H24" s="34" t="s">
        <v>774</v>
      </c>
      <c r="I24" s="18" t="s">
        <v>86</v>
      </c>
      <c r="J24" s="112" t="s">
        <v>693</v>
      </c>
      <c r="K24" s="45"/>
    </row>
    <row r="25" spans="1:11" ht="44.25" customHeight="1">
      <c r="A25" s="27" t="s">
        <v>22</v>
      </c>
      <c r="B25" s="27" t="s">
        <v>9</v>
      </c>
      <c r="C25" s="27" t="s">
        <v>74</v>
      </c>
      <c r="D25" s="27"/>
      <c r="E25" s="18" t="s">
        <v>75</v>
      </c>
      <c r="F25" s="34" t="s">
        <v>174</v>
      </c>
      <c r="G25" s="34" t="s">
        <v>774</v>
      </c>
      <c r="H25" s="34" t="s">
        <v>774</v>
      </c>
      <c r="I25" s="18" t="s">
        <v>75</v>
      </c>
      <c r="J25" s="112" t="s">
        <v>656</v>
      </c>
      <c r="K25" s="45"/>
    </row>
    <row r="26" spans="1:11" ht="27.75" customHeight="1">
      <c r="A26" s="27" t="s">
        <v>22</v>
      </c>
      <c r="B26" s="27" t="s">
        <v>9</v>
      </c>
      <c r="C26" s="27" t="s">
        <v>76</v>
      </c>
      <c r="D26" s="27"/>
      <c r="E26" s="18" t="s">
        <v>376</v>
      </c>
      <c r="F26" s="34"/>
      <c r="G26" s="34"/>
      <c r="H26" s="34" t="s">
        <v>774</v>
      </c>
      <c r="I26" s="18"/>
      <c r="J26" s="112"/>
      <c r="K26" s="45"/>
    </row>
    <row r="27" spans="1:11" ht="48" customHeight="1">
      <c r="A27" s="27" t="s">
        <v>22</v>
      </c>
      <c r="B27" s="27" t="s">
        <v>9</v>
      </c>
      <c r="C27" s="27" t="s">
        <v>76</v>
      </c>
      <c r="D27" s="27" t="s">
        <v>9</v>
      </c>
      <c r="E27" s="18" t="s">
        <v>296</v>
      </c>
      <c r="F27" s="34" t="s">
        <v>297</v>
      </c>
      <c r="G27" s="34" t="s">
        <v>40</v>
      </c>
      <c r="H27" s="310" t="s">
        <v>829</v>
      </c>
      <c r="I27" s="311"/>
      <c r="J27" s="176" t="s">
        <v>777</v>
      </c>
      <c r="K27" s="45"/>
    </row>
    <row r="28" spans="1:11" ht="26.25" customHeight="1">
      <c r="A28" s="27" t="s">
        <v>22</v>
      </c>
      <c r="B28" s="27" t="s">
        <v>9</v>
      </c>
      <c r="C28" s="27" t="s">
        <v>77</v>
      </c>
      <c r="D28" s="27"/>
      <c r="E28" s="18" t="s">
        <v>298</v>
      </c>
      <c r="F28" s="34"/>
      <c r="G28" s="34"/>
      <c r="H28" s="18"/>
      <c r="I28" s="18"/>
      <c r="J28" s="112"/>
      <c r="K28" s="45"/>
    </row>
    <row r="29" spans="1:11" ht="36.75" customHeight="1">
      <c r="A29" s="27" t="s">
        <v>22</v>
      </c>
      <c r="B29" s="27" t="s">
        <v>9</v>
      </c>
      <c r="C29" s="27" t="s">
        <v>77</v>
      </c>
      <c r="D29" s="27" t="s">
        <v>9</v>
      </c>
      <c r="E29" s="18" t="s">
        <v>299</v>
      </c>
      <c r="F29" s="34" t="s">
        <v>297</v>
      </c>
      <c r="G29" s="34" t="s">
        <v>39</v>
      </c>
      <c r="H29" s="312" t="s">
        <v>827</v>
      </c>
      <c r="I29" s="311"/>
      <c r="J29" s="112" t="s">
        <v>778</v>
      </c>
      <c r="K29" s="74"/>
    </row>
    <row r="30" spans="1:11" ht="26.25" customHeight="1">
      <c r="A30" s="27" t="s">
        <v>22</v>
      </c>
      <c r="B30" s="27" t="s">
        <v>9</v>
      </c>
      <c r="C30" s="27" t="s">
        <v>78</v>
      </c>
      <c r="D30" s="27"/>
      <c r="E30" s="18" t="s">
        <v>187</v>
      </c>
      <c r="F30" s="34" t="s">
        <v>174</v>
      </c>
      <c r="G30" s="34" t="s">
        <v>43</v>
      </c>
      <c r="H30" s="313" t="s">
        <v>830</v>
      </c>
      <c r="I30" s="311"/>
      <c r="J30" s="45" t="s">
        <v>440</v>
      </c>
      <c r="K30" s="45"/>
    </row>
    <row r="31" spans="1:11" ht="84" customHeight="1">
      <c r="A31" s="27" t="s">
        <v>22</v>
      </c>
      <c r="B31" s="27" t="s">
        <v>9</v>
      </c>
      <c r="C31" s="27" t="s">
        <v>78</v>
      </c>
      <c r="D31" s="27" t="s">
        <v>22</v>
      </c>
      <c r="E31" s="18" t="s">
        <v>188</v>
      </c>
      <c r="F31" s="34" t="s">
        <v>174</v>
      </c>
      <c r="G31" s="34" t="s">
        <v>39</v>
      </c>
      <c r="H31" s="34" t="s">
        <v>39</v>
      </c>
      <c r="I31" s="18" t="s">
        <v>190</v>
      </c>
      <c r="J31" s="112" t="s">
        <v>831</v>
      </c>
      <c r="K31" s="45"/>
    </row>
    <row r="32" spans="1:11" ht="26.25" customHeight="1">
      <c r="A32" s="27" t="s">
        <v>22</v>
      </c>
      <c r="B32" s="27" t="s">
        <v>9</v>
      </c>
      <c r="C32" s="27" t="s">
        <v>79</v>
      </c>
      <c r="D32" s="27"/>
      <c r="E32" s="18" t="s">
        <v>123</v>
      </c>
      <c r="F32" s="34"/>
      <c r="G32" s="34"/>
      <c r="H32" s="18"/>
      <c r="I32" s="18"/>
      <c r="J32" s="112"/>
      <c r="K32" s="45"/>
    </row>
    <row r="33" spans="1:11" ht="49.5" customHeight="1">
      <c r="A33" s="27" t="s">
        <v>22</v>
      </c>
      <c r="B33" s="27" t="s">
        <v>9</v>
      </c>
      <c r="C33" s="27" t="s">
        <v>79</v>
      </c>
      <c r="D33" s="27" t="s">
        <v>6</v>
      </c>
      <c r="E33" s="176" t="s">
        <v>300</v>
      </c>
      <c r="F33" s="34" t="s">
        <v>174</v>
      </c>
      <c r="G33" s="34" t="s">
        <v>774</v>
      </c>
      <c r="H33" s="34" t="s">
        <v>774</v>
      </c>
      <c r="I33" s="18" t="s">
        <v>301</v>
      </c>
      <c r="J33" s="112" t="s">
        <v>657</v>
      </c>
      <c r="K33" s="74"/>
    </row>
    <row r="34" spans="1:11" ht="36" customHeight="1">
      <c r="A34" s="27" t="s">
        <v>22</v>
      </c>
      <c r="B34" s="27" t="s">
        <v>9</v>
      </c>
      <c r="C34" s="27" t="s">
        <v>79</v>
      </c>
      <c r="D34" s="27" t="s">
        <v>44</v>
      </c>
      <c r="E34" s="176" t="s">
        <v>189</v>
      </c>
      <c r="F34" s="34" t="s">
        <v>174</v>
      </c>
      <c r="G34" s="34" t="s">
        <v>39</v>
      </c>
      <c r="H34" s="313" t="s">
        <v>830</v>
      </c>
      <c r="I34" s="18" t="s">
        <v>81</v>
      </c>
      <c r="J34" s="112" t="s">
        <v>658</v>
      </c>
      <c r="K34" s="45" t="s">
        <v>659</v>
      </c>
    </row>
    <row r="35" spans="1:11" ht="72.75" customHeight="1">
      <c r="A35" s="27" t="s">
        <v>22</v>
      </c>
      <c r="B35" s="27" t="s">
        <v>9</v>
      </c>
      <c r="C35" s="27" t="s">
        <v>79</v>
      </c>
      <c r="D35" s="27" t="s">
        <v>45</v>
      </c>
      <c r="E35" s="176" t="s">
        <v>80</v>
      </c>
      <c r="F35" s="34" t="s">
        <v>174</v>
      </c>
      <c r="G35" s="34" t="s">
        <v>39</v>
      </c>
      <c r="H35" s="34" t="s">
        <v>39</v>
      </c>
      <c r="I35" s="18" t="s">
        <v>82</v>
      </c>
      <c r="J35" s="112" t="s">
        <v>831</v>
      </c>
      <c r="K35" s="45"/>
    </row>
    <row r="36" spans="1:11" ht="36" customHeight="1">
      <c r="A36" s="27" t="s">
        <v>22</v>
      </c>
      <c r="B36" s="27" t="s">
        <v>9</v>
      </c>
      <c r="C36" s="27" t="s">
        <v>79</v>
      </c>
      <c r="D36" s="27" t="s">
        <v>56</v>
      </c>
      <c r="E36" s="176" t="s">
        <v>281</v>
      </c>
      <c r="F36" s="34" t="s">
        <v>174</v>
      </c>
      <c r="G36" s="34" t="s">
        <v>774</v>
      </c>
      <c r="H36" s="34" t="s">
        <v>774</v>
      </c>
      <c r="I36" s="18" t="s">
        <v>84</v>
      </c>
      <c r="J36" s="112" t="s">
        <v>660</v>
      </c>
      <c r="K36" s="74" t="s">
        <v>661</v>
      </c>
    </row>
    <row r="37" spans="1:11" ht="71.25" customHeight="1">
      <c r="A37" s="27" t="s">
        <v>22</v>
      </c>
      <c r="B37" s="27" t="s">
        <v>9</v>
      </c>
      <c r="C37" s="27" t="s">
        <v>85</v>
      </c>
      <c r="D37" s="27"/>
      <c r="E37" s="176" t="s">
        <v>88</v>
      </c>
      <c r="F37" s="34" t="s">
        <v>174</v>
      </c>
      <c r="G37" s="34" t="s">
        <v>83</v>
      </c>
      <c r="H37" s="34" t="s">
        <v>83</v>
      </c>
      <c r="I37" s="18" t="s">
        <v>86</v>
      </c>
      <c r="J37" s="112" t="s">
        <v>695</v>
      </c>
      <c r="K37" s="45"/>
    </row>
    <row r="38" spans="1:11" ht="25.5" customHeight="1">
      <c r="A38" s="27" t="s">
        <v>22</v>
      </c>
      <c r="B38" s="27" t="s">
        <v>9</v>
      </c>
      <c r="C38" s="27" t="s">
        <v>87</v>
      </c>
      <c r="D38" s="27"/>
      <c r="E38" s="176" t="s">
        <v>205</v>
      </c>
      <c r="F38" s="34" t="s">
        <v>174</v>
      </c>
      <c r="G38" s="34" t="s">
        <v>774</v>
      </c>
      <c r="H38" s="34" t="s">
        <v>774</v>
      </c>
      <c r="I38" s="18" t="s">
        <v>206</v>
      </c>
      <c r="J38" s="112" t="s">
        <v>779</v>
      </c>
      <c r="K38" s="45"/>
    </row>
    <row r="39" spans="1:11" ht="25.5" customHeight="1">
      <c r="A39" s="27" t="s">
        <v>22</v>
      </c>
      <c r="B39" s="27" t="s">
        <v>9</v>
      </c>
      <c r="C39" s="27" t="s">
        <v>89</v>
      </c>
      <c r="D39" s="27"/>
      <c r="E39" s="176" t="s">
        <v>92</v>
      </c>
      <c r="F39" s="34"/>
      <c r="G39" s="34"/>
      <c r="H39" s="18"/>
      <c r="I39" s="18"/>
      <c r="J39" s="112"/>
      <c r="K39" s="45"/>
    </row>
    <row r="40" spans="1:11" ht="73.5" customHeight="1">
      <c r="A40" s="27" t="s">
        <v>22</v>
      </c>
      <c r="B40" s="27" t="s">
        <v>9</v>
      </c>
      <c r="C40" s="27" t="s">
        <v>89</v>
      </c>
      <c r="D40" s="27" t="s">
        <v>22</v>
      </c>
      <c r="E40" s="176" t="s">
        <v>195</v>
      </c>
      <c r="F40" s="34" t="s">
        <v>191</v>
      </c>
      <c r="G40" s="34" t="s">
        <v>774</v>
      </c>
      <c r="H40" s="34" t="s">
        <v>774</v>
      </c>
      <c r="I40" s="18" t="s">
        <v>192</v>
      </c>
      <c r="J40" s="112" t="s">
        <v>662</v>
      </c>
      <c r="K40" s="74" t="s">
        <v>663</v>
      </c>
    </row>
    <row r="41" spans="1:11" ht="52.5" customHeight="1">
      <c r="A41" s="27" t="s">
        <v>22</v>
      </c>
      <c r="B41" s="27" t="s">
        <v>9</v>
      </c>
      <c r="C41" s="27" t="s">
        <v>89</v>
      </c>
      <c r="D41" s="27" t="s">
        <v>23</v>
      </c>
      <c r="E41" s="176" t="s">
        <v>193</v>
      </c>
      <c r="F41" s="34" t="s">
        <v>191</v>
      </c>
      <c r="G41" s="34" t="s">
        <v>774</v>
      </c>
      <c r="H41" s="34" t="s">
        <v>774</v>
      </c>
      <c r="I41" s="18" t="s">
        <v>302</v>
      </c>
      <c r="J41" s="112" t="s">
        <v>664</v>
      </c>
      <c r="K41" s="74" t="s">
        <v>665</v>
      </c>
    </row>
    <row r="42" spans="1:11" ht="50.25" customHeight="1">
      <c r="A42" s="27" t="s">
        <v>22</v>
      </c>
      <c r="B42" s="27" t="s">
        <v>9</v>
      </c>
      <c r="C42" s="27" t="s">
        <v>91</v>
      </c>
      <c r="D42" s="27"/>
      <c r="E42" s="176" t="s">
        <v>90</v>
      </c>
      <c r="F42" s="34"/>
      <c r="G42" s="34"/>
      <c r="H42" s="18"/>
      <c r="I42" s="18"/>
      <c r="J42" s="112"/>
      <c r="K42" s="45"/>
    </row>
    <row r="43" spans="1:11" ht="46.5" customHeight="1">
      <c r="A43" s="27" t="s">
        <v>22</v>
      </c>
      <c r="B43" s="27" t="s">
        <v>9</v>
      </c>
      <c r="C43" s="27" t="s">
        <v>91</v>
      </c>
      <c r="D43" s="27" t="s">
        <v>9</v>
      </c>
      <c r="E43" s="176" t="s">
        <v>303</v>
      </c>
      <c r="F43" s="34" t="s">
        <v>174</v>
      </c>
      <c r="G43" s="34" t="s">
        <v>39</v>
      </c>
      <c r="H43" s="34" t="s">
        <v>39</v>
      </c>
      <c r="I43" s="18" t="s">
        <v>86</v>
      </c>
      <c r="J43" s="112" t="s">
        <v>666</v>
      </c>
      <c r="K43" s="45"/>
    </row>
    <row r="44" spans="1:11" ht="46.5" customHeight="1">
      <c r="A44" s="27" t="s">
        <v>22</v>
      </c>
      <c r="B44" s="27" t="s">
        <v>9</v>
      </c>
      <c r="C44" s="27" t="s">
        <v>91</v>
      </c>
      <c r="D44" s="27" t="s">
        <v>6</v>
      </c>
      <c r="E44" s="176" t="s">
        <v>304</v>
      </c>
      <c r="F44" s="34" t="s">
        <v>174</v>
      </c>
      <c r="G44" s="34" t="s">
        <v>774</v>
      </c>
      <c r="H44" s="34" t="s">
        <v>774</v>
      </c>
      <c r="I44" s="176" t="s">
        <v>304</v>
      </c>
      <c r="J44" s="112" t="s">
        <v>431</v>
      </c>
      <c r="K44" s="45"/>
    </row>
    <row r="45" spans="1:11" ht="48.75" customHeight="1">
      <c r="A45" s="27" t="s">
        <v>22</v>
      </c>
      <c r="B45" s="27" t="s">
        <v>9</v>
      </c>
      <c r="C45" s="27" t="s">
        <v>91</v>
      </c>
      <c r="D45" s="27" t="s">
        <v>44</v>
      </c>
      <c r="E45" s="176" t="s">
        <v>305</v>
      </c>
      <c r="F45" s="34" t="s">
        <v>174</v>
      </c>
      <c r="G45" s="34" t="s">
        <v>774</v>
      </c>
      <c r="H45" s="34" t="s">
        <v>774</v>
      </c>
      <c r="I45" s="18" t="s">
        <v>307</v>
      </c>
      <c r="J45" s="112" t="s">
        <v>605</v>
      </c>
      <c r="K45" s="45"/>
    </row>
    <row r="46" spans="1:11" ht="27" customHeight="1">
      <c r="A46" s="27" t="s">
        <v>22</v>
      </c>
      <c r="B46" s="27" t="s">
        <v>9</v>
      </c>
      <c r="C46" s="27" t="s">
        <v>91</v>
      </c>
      <c r="D46" s="27" t="s">
        <v>45</v>
      </c>
      <c r="E46" s="176" t="s">
        <v>124</v>
      </c>
      <c r="F46" s="34" t="s">
        <v>174</v>
      </c>
      <c r="G46" s="34" t="s">
        <v>774</v>
      </c>
      <c r="H46" s="34" t="s">
        <v>774</v>
      </c>
      <c r="I46" s="18" t="s">
        <v>194</v>
      </c>
      <c r="J46" s="112"/>
      <c r="K46" s="74" t="s">
        <v>606</v>
      </c>
    </row>
    <row r="47" spans="1:11" ht="26.25" customHeight="1">
      <c r="A47" s="27" t="s">
        <v>22</v>
      </c>
      <c r="B47" s="27" t="s">
        <v>9</v>
      </c>
      <c r="C47" s="27" t="s">
        <v>93</v>
      </c>
      <c r="D47" s="27"/>
      <c r="E47" s="176" t="s">
        <v>306</v>
      </c>
      <c r="F47" s="34"/>
      <c r="G47" s="34"/>
      <c r="H47" s="18"/>
      <c r="I47" s="18"/>
      <c r="J47" s="112"/>
      <c r="K47" s="45"/>
    </row>
    <row r="48" spans="1:11" ht="36" customHeight="1">
      <c r="A48" s="27" t="s">
        <v>22</v>
      </c>
      <c r="B48" s="27" t="s">
        <v>9</v>
      </c>
      <c r="C48" s="27" t="s">
        <v>93</v>
      </c>
      <c r="D48" s="27" t="s">
        <v>9</v>
      </c>
      <c r="E48" s="176" t="s">
        <v>196</v>
      </c>
      <c r="F48" s="34" t="s">
        <v>174</v>
      </c>
      <c r="G48" s="34" t="s">
        <v>774</v>
      </c>
      <c r="H48" s="34" t="s">
        <v>774</v>
      </c>
      <c r="I48" s="18" t="s">
        <v>95</v>
      </c>
      <c r="J48" s="112" t="s">
        <v>667</v>
      </c>
      <c r="K48" s="45" t="s">
        <v>669</v>
      </c>
    </row>
    <row r="49" spans="1:11" ht="79.5" customHeight="1">
      <c r="A49" s="27" t="s">
        <v>22</v>
      </c>
      <c r="B49" s="27" t="s">
        <v>9</v>
      </c>
      <c r="C49" s="27" t="s">
        <v>93</v>
      </c>
      <c r="D49" s="27" t="s">
        <v>6</v>
      </c>
      <c r="E49" s="176" t="s">
        <v>308</v>
      </c>
      <c r="F49" s="34" t="s">
        <v>174</v>
      </c>
      <c r="G49" s="34" t="s">
        <v>774</v>
      </c>
      <c r="H49" s="34" t="s">
        <v>774</v>
      </c>
      <c r="I49" s="18" t="s">
        <v>309</v>
      </c>
      <c r="J49" s="112" t="s">
        <v>668</v>
      </c>
      <c r="K49" s="45"/>
    </row>
    <row r="50" spans="1:11" ht="60" customHeight="1">
      <c r="A50" s="27" t="s">
        <v>22</v>
      </c>
      <c r="B50" s="27" t="s">
        <v>9</v>
      </c>
      <c r="C50" s="27" t="s">
        <v>93</v>
      </c>
      <c r="D50" s="27" t="s">
        <v>44</v>
      </c>
      <c r="E50" s="176" t="s">
        <v>310</v>
      </c>
      <c r="F50" s="34" t="s">
        <v>174</v>
      </c>
      <c r="G50" s="34" t="s">
        <v>774</v>
      </c>
      <c r="H50" s="34" t="s">
        <v>774</v>
      </c>
      <c r="I50" s="18" t="s">
        <v>311</v>
      </c>
      <c r="J50" s="112" t="s">
        <v>670</v>
      </c>
      <c r="K50" s="74" t="s">
        <v>671</v>
      </c>
    </row>
    <row r="51" spans="1:11" ht="26.25" customHeight="1">
      <c r="A51" s="27" t="s">
        <v>22</v>
      </c>
      <c r="B51" s="27" t="s">
        <v>9</v>
      </c>
      <c r="C51" s="27" t="s">
        <v>207</v>
      </c>
      <c r="D51" s="27"/>
      <c r="E51" s="18" t="s">
        <v>94</v>
      </c>
      <c r="F51" s="34" t="s">
        <v>780</v>
      </c>
      <c r="G51" s="34" t="s">
        <v>774</v>
      </c>
      <c r="H51" s="34" t="s">
        <v>774</v>
      </c>
      <c r="I51" s="18" t="s">
        <v>781</v>
      </c>
      <c r="J51" s="112" t="s">
        <v>782</v>
      </c>
      <c r="K51" s="45"/>
    </row>
    <row r="52" spans="1:11" ht="69" customHeight="1">
      <c r="A52" s="27" t="s">
        <v>22</v>
      </c>
      <c r="B52" s="27" t="s">
        <v>9</v>
      </c>
      <c r="C52" s="27" t="s">
        <v>207</v>
      </c>
      <c r="D52" s="27" t="s">
        <v>9</v>
      </c>
      <c r="E52" s="176" t="s">
        <v>96</v>
      </c>
      <c r="F52" s="34" t="s">
        <v>174</v>
      </c>
      <c r="G52" s="34" t="s">
        <v>774</v>
      </c>
      <c r="H52" s="34" t="s">
        <v>774</v>
      </c>
      <c r="I52" s="18" t="s">
        <v>99</v>
      </c>
      <c r="J52" s="112" t="s">
        <v>783</v>
      </c>
      <c r="K52" s="45"/>
    </row>
    <row r="53" spans="1:11" ht="26.25" customHeight="1">
      <c r="A53" s="27" t="s">
        <v>22</v>
      </c>
      <c r="B53" s="27" t="s">
        <v>9</v>
      </c>
      <c r="C53" s="27" t="s">
        <v>207</v>
      </c>
      <c r="D53" s="27" t="s">
        <v>6</v>
      </c>
      <c r="E53" s="176" t="s">
        <v>97</v>
      </c>
      <c r="F53" s="34" t="s">
        <v>174</v>
      </c>
      <c r="G53" s="34" t="s">
        <v>774</v>
      </c>
      <c r="H53" s="34" t="s">
        <v>774</v>
      </c>
      <c r="I53" s="18" t="s">
        <v>100</v>
      </c>
      <c r="J53" s="112" t="s">
        <v>672</v>
      </c>
      <c r="K53" s="45"/>
    </row>
    <row r="54" spans="1:11" ht="69.75" customHeight="1" thickBot="1">
      <c r="A54" s="115" t="s">
        <v>22</v>
      </c>
      <c r="B54" s="115" t="s">
        <v>9</v>
      </c>
      <c r="C54" s="115" t="s">
        <v>207</v>
      </c>
      <c r="D54" s="115" t="s">
        <v>44</v>
      </c>
      <c r="E54" s="269" t="s">
        <v>312</v>
      </c>
      <c r="F54" s="185" t="s">
        <v>174</v>
      </c>
      <c r="G54" s="185" t="s">
        <v>774</v>
      </c>
      <c r="H54" s="185" t="s">
        <v>774</v>
      </c>
      <c r="I54" s="269" t="s">
        <v>101</v>
      </c>
      <c r="J54" s="118" t="s">
        <v>673</v>
      </c>
      <c r="K54" s="169" t="s">
        <v>674</v>
      </c>
    </row>
    <row r="55" spans="1:11" s="13" customFormat="1" ht="18.75" customHeight="1" thickBot="1">
      <c r="A55" s="355" t="s">
        <v>22</v>
      </c>
      <c r="B55" s="356" t="s">
        <v>6</v>
      </c>
      <c r="C55" s="356"/>
      <c r="D55" s="356"/>
      <c r="E55" s="357" t="s">
        <v>57</v>
      </c>
      <c r="F55" s="247"/>
      <c r="G55" s="247"/>
      <c r="H55" s="247"/>
      <c r="I55" s="247"/>
      <c r="J55" s="316"/>
      <c r="K55" s="173"/>
    </row>
    <row r="56" spans="1:11" ht="36" customHeight="1">
      <c r="A56" s="137" t="s">
        <v>22</v>
      </c>
      <c r="B56" s="137" t="s">
        <v>6</v>
      </c>
      <c r="C56" s="137" t="s">
        <v>22</v>
      </c>
      <c r="D56" s="137"/>
      <c r="E56" s="318" t="s">
        <v>385</v>
      </c>
      <c r="F56" s="319"/>
      <c r="G56" s="319"/>
      <c r="H56" s="319"/>
      <c r="I56" s="319"/>
      <c r="J56" s="181"/>
      <c r="K56" s="170"/>
    </row>
    <row r="57" spans="1:11" ht="82.5" customHeight="1">
      <c r="A57" s="27" t="s">
        <v>22</v>
      </c>
      <c r="B57" s="27" t="s">
        <v>6</v>
      </c>
      <c r="C57" s="27" t="s">
        <v>22</v>
      </c>
      <c r="D57" s="27" t="s">
        <v>22</v>
      </c>
      <c r="E57" s="176" t="s">
        <v>313</v>
      </c>
      <c r="F57" s="34" t="s">
        <v>174</v>
      </c>
      <c r="G57" s="34" t="s">
        <v>774</v>
      </c>
      <c r="H57" s="34" t="s">
        <v>774</v>
      </c>
      <c r="I57" s="18" t="s">
        <v>314</v>
      </c>
      <c r="J57" s="112" t="s">
        <v>832</v>
      </c>
      <c r="K57" s="75" t="s">
        <v>705</v>
      </c>
    </row>
    <row r="58" spans="1:11" ht="47.25" customHeight="1">
      <c r="A58" s="27" t="s">
        <v>22</v>
      </c>
      <c r="B58" s="27" t="s">
        <v>6</v>
      </c>
      <c r="C58" s="27" t="s">
        <v>22</v>
      </c>
      <c r="D58" s="27" t="s">
        <v>23</v>
      </c>
      <c r="E58" s="176" t="s">
        <v>315</v>
      </c>
      <c r="F58" s="34" t="s">
        <v>174</v>
      </c>
      <c r="G58" s="34" t="s">
        <v>774</v>
      </c>
      <c r="H58" s="34" t="s">
        <v>774</v>
      </c>
      <c r="I58" s="18" t="s">
        <v>162</v>
      </c>
      <c r="J58" s="112" t="s">
        <v>833</v>
      </c>
      <c r="K58" s="205" t="s">
        <v>607</v>
      </c>
    </row>
    <row r="59" spans="1:11" ht="37.5" customHeight="1">
      <c r="A59" s="27" t="s">
        <v>22</v>
      </c>
      <c r="B59" s="27" t="s">
        <v>6</v>
      </c>
      <c r="C59" s="27" t="s">
        <v>22</v>
      </c>
      <c r="D59" s="27" t="s">
        <v>27</v>
      </c>
      <c r="E59" s="176" t="s">
        <v>163</v>
      </c>
      <c r="F59" s="34" t="s">
        <v>174</v>
      </c>
      <c r="G59" s="34" t="s">
        <v>774</v>
      </c>
      <c r="H59" s="34" t="s">
        <v>774</v>
      </c>
      <c r="I59" s="18" t="s">
        <v>161</v>
      </c>
      <c r="J59" s="112" t="s">
        <v>694</v>
      </c>
      <c r="K59" s="45"/>
    </row>
    <row r="60" spans="1:11" ht="37.5" customHeight="1">
      <c r="A60" s="27" t="s">
        <v>22</v>
      </c>
      <c r="B60" s="27" t="s">
        <v>6</v>
      </c>
      <c r="C60" s="27" t="s">
        <v>28</v>
      </c>
      <c r="D60" s="27"/>
      <c r="E60" s="18" t="s">
        <v>724</v>
      </c>
      <c r="F60" s="34" t="s">
        <v>174</v>
      </c>
      <c r="G60" s="34" t="s">
        <v>774</v>
      </c>
      <c r="H60" s="34" t="s">
        <v>774</v>
      </c>
      <c r="I60" s="18" t="s">
        <v>725</v>
      </c>
      <c r="J60" s="112" t="s">
        <v>706</v>
      </c>
      <c r="K60" s="74"/>
    </row>
    <row r="61" spans="1:11" ht="72.75" customHeight="1">
      <c r="A61" s="27" t="s">
        <v>22</v>
      </c>
      <c r="B61" s="27" t="s">
        <v>6</v>
      </c>
      <c r="C61" s="27" t="s">
        <v>66</v>
      </c>
      <c r="D61" s="27"/>
      <c r="E61" s="320" t="s">
        <v>784</v>
      </c>
      <c r="F61" s="34" t="s">
        <v>174</v>
      </c>
      <c r="G61" s="34" t="s">
        <v>721</v>
      </c>
      <c r="H61" s="34" t="s">
        <v>721</v>
      </c>
      <c r="I61" s="320" t="s">
        <v>785</v>
      </c>
      <c r="J61" s="112" t="s">
        <v>786</v>
      </c>
      <c r="K61" s="74"/>
    </row>
    <row r="62" spans="1:11" ht="35.25" customHeight="1">
      <c r="A62" s="27" t="s">
        <v>22</v>
      </c>
      <c r="B62" s="27" t="s">
        <v>6</v>
      </c>
      <c r="C62" s="27" t="s">
        <v>68</v>
      </c>
      <c r="D62" s="27"/>
      <c r="E62" s="18" t="s">
        <v>164</v>
      </c>
      <c r="F62" s="34" t="s">
        <v>174</v>
      </c>
      <c r="G62" s="34" t="s">
        <v>774</v>
      </c>
      <c r="H62" s="34" t="s">
        <v>774</v>
      </c>
      <c r="I62" s="18" t="s">
        <v>726</v>
      </c>
      <c r="J62" s="112" t="s">
        <v>787</v>
      </c>
      <c r="K62" s="45" t="s">
        <v>442</v>
      </c>
    </row>
    <row r="63" spans="1:11" ht="49.5" customHeight="1">
      <c r="A63" s="27" t="s">
        <v>22</v>
      </c>
      <c r="B63" s="27" t="s">
        <v>6</v>
      </c>
      <c r="C63" s="27" t="s">
        <v>69</v>
      </c>
      <c r="D63" s="27"/>
      <c r="E63" s="18" t="s">
        <v>202</v>
      </c>
      <c r="F63" s="34" t="s">
        <v>174</v>
      </c>
      <c r="G63" s="34" t="s">
        <v>774</v>
      </c>
      <c r="H63" s="34" t="s">
        <v>774</v>
      </c>
      <c r="I63" s="18" t="s">
        <v>727</v>
      </c>
      <c r="J63" s="112" t="s">
        <v>696</v>
      </c>
      <c r="K63" s="45"/>
    </row>
    <row r="64" spans="1:11" ht="36" customHeight="1">
      <c r="A64" s="27" t="s">
        <v>22</v>
      </c>
      <c r="B64" s="27" t="s">
        <v>6</v>
      </c>
      <c r="C64" s="27" t="s">
        <v>74</v>
      </c>
      <c r="D64" s="27"/>
      <c r="E64" s="18" t="s">
        <v>318</v>
      </c>
      <c r="F64" s="34" t="s">
        <v>297</v>
      </c>
      <c r="G64" s="34" t="s">
        <v>774</v>
      </c>
      <c r="H64" s="34" t="s">
        <v>774</v>
      </c>
      <c r="I64" s="249"/>
      <c r="J64" s="112" t="s">
        <v>676</v>
      </c>
      <c r="K64" s="76" t="s">
        <v>675</v>
      </c>
    </row>
    <row r="65" spans="1:11" ht="40.5" customHeight="1">
      <c r="A65" s="27" t="s">
        <v>22</v>
      </c>
      <c r="B65" s="27" t="s">
        <v>6</v>
      </c>
      <c r="C65" s="27" t="s">
        <v>76</v>
      </c>
      <c r="D65" s="27"/>
      <c r="E65" s="18" t="s">
        <v>319</v>
      </c>
      <c r="F65" s="34" t="s">
        <v>174</v>
      </c>
      <c r="G65" s="34" t="s">
        <v>774</v>
      </c>
      <c r="H65" s="34" t="s">
        <v>774</v>
      </c>
      <c r="I65" s="18" t="s">
        <v>165</v>
      </c>
      <c r="J65" s="112" t="s">
        <v>677</v>
      </c>
      <c r="K65" s="45"/>
    </row>
    <row r="66" spans="1:11" ht="36" customHeight="1">
      <c r="A66" s="27" t="s">
        <v>22</v>
      </c>
      <c r="B66" s="27" t="s">
        <v>6</v>
      </c>
      <c r="C66" s="27" t="s">
        <v>77</v>
      </c>
      <c r="D66" s="27"/>
      <c r="E66" s="18" t="s">
        <v>166</v>
      </c>
      <c r="F66" s="34" t="s">
        <v>174</v>
      </c>
      <c r="G66" s="34" t="s">
        <v>774</v>
      </c>
      <c r="H66" s="34" t="s">
        <v>830</v>
      </c>
      <c r="I66" s="18" t="s">
        <v>167</v>
      </c>
      <c r="J66" s="74" t="s">
        <v>441</v>
      </c>
      <c r="K66" s="45"/>
    </row>
    <row r="67" spans="1:11" ht="36" customHeight="1">
      <c r="A67" s="27" t="s">
        <v>22</v>
      </c>
      <c r="B67" s="27" t="s">
        <v>6</v>
      </c>
      <c r="C67" s="27" t="s">
        <v>77</v>
      </c>
      <c r="D67" s="27" t="s">
        <v>22</v>
      </c>
      <c r="E67" s="18" t="s">
        <v>320</v>
      </c>
      <c r="F67" s="317"/>
      <c r="G67" s="317"/>
      <c r="H67" s="317"/>
      <c r="I67" s="317"/>
      <c r="J67" s="112"/>
      <c r="K67" s="74"/>
    </row>
    <row r="68" spans="1:11" ht="37.5" customHeight="1">
      <c r="A68" s="27" t="s">
        <v>22</v>
      </c>
      <c r="B68" s="27" t="s">
        <v>6</v>
      </c>
      <c r="C68" s="27" t="s">
        <v>77</v>
      </c>
      <c r="D68" s="27" t="s">
        <v>23</v>
      </c>
      <c r="E68" s="18" t="s">
        <v>321</v>
      </c>
      <c r="F68" s="34" t="s">
        <v>297</v>
      </c>
      <c r="G68" s="34" t="s">
        <v>40</v>
      </c>
      <c r="H68" s="34" t="s">
        <v>43</v>
      </c>
      <c r="I68" s="321"/>
      <c r="J68" s="112" t="s">
        <v>788</v>
      </c>
      <c r="K68" s="74"/>
    </row>
    <row r="69" spans="1:11" ht="38.25" customHeight="1">
      <c r="A69" s="27" t="s">
        <v>22</v>
      </c>
      <c r="B69" s="27" t="s">
        <v>6</v>
      </c>
      <c r="C69" s="27" t="s">
        <v>77</v>
      </c>
      <c r="D69" s="27" t="s">
        <v>27</v>
      </c>
      <c r="E69" s="18" t="s">
        <v>322</v>
      </c>
      <c r="F69" s="34" t="s">
        <v>297</v>
      </c>
      <c r="G69" s="34" t="s">
        <v>41</v>
      </c>
      <c r="H69" s="34" t="s">
        <v>43</v>
      </c>
      <c r="I69" s="321"/>
      <c r="J69" s="112" t="s">
        <v>788</v>
      </c>
      <c r="K69" s="45"/>
    </row>
    <row r="70" spans="1:11" ht="36.75" customHeight="1">
      <c r="A70" s="27" t="s">
        <v>22</v>
      </c>
      <c r="B70" s="27" t="s">
        <v>6</v>
      </c>
      <c r="C70" s="27" t="s">
        <v>77</v>
      </c>
      <c r="D70" s="27" t="s">
        <v>28</v>
      </c>
      <c r="E70" s="18" t="s">
        <v>323</v>
      </c>
      <c r="F70" s="34" t="s">
        <v>297</v>
      </c>
      <c r="G70" s="34" t="s">
        <v>42</v>
      </c>
      <c r="H70" s="34" t="s">
        <v>830</v>
      </c>
      <c r="I70" s="321"/>
      <c r="J70" s="112" t="s">
        <v>692</v>
      </c>
      <c r="K70" s="45"/>
    </row>
    <row r="71" spans="1:11" ht="35.25" customHeight="1">
      <c r="A71" s="27" t="s">
        <v>22</v>
      </c>
      <c r="B71" s="27" t="s">
        <v>6</v>
      </c>
      <c r="C71" s="27" t="s">
        <v>78</v>
      </c>
      <c r="D71" s="27"/>
      <c r="E71" s="18" t="s">
        <v>324</v>
      </c>
      <c r="F71" s="34" t="s">
        <v>297</v>
      </c>
      <c r="G71" s="34" t="s">
        <v>42</v>
      </c>
      <c r="H71" s="34" t="s">
        <v>830</v>
      </c>
      <c r="I71" s="321"/>
      <c r="J71" s="112" t="s">
        <v>789</v>
      </c>
      <c r="K71" s="45"/>
    </row>
    <row r="72" spans="1:11" ht="24.75" customHeight="1">
      <c r="A72" s="27" t="s">
        <v>22</v>
      </c>
      <c r="B72" s="27" t="s">
        <v>6</v>
      </c>
      <c r="C72" s="27" t="s">
        <v>79</v>
      </c>
      <c r="D72" s="27"/>
      <c r="E72" s="18" t="s">
        <v>325</v>
      </c>
      <c r="F72" s="34" t="s">
        <v>297</v>
      </c>
      <c r="G72" s="317" t="s">
        <v>43</v>
      </c>
      <c r="H72" s="322" t="s">
        <v>43</v>
      </c>
      <c r="I72" s="317"/>
      <c r="J72" s="112" t="s">
        <v>788</v>
      </c>
      <c r="K72" s="45"/>
    </row>
    <row r="73" spans="1:11" ht="39" customHeight="1">
      <c r="A73" s="27" t="s">
        <v>22</v>
      </c>
      <c r="B73" s="27" t="s">
        <v>6</v>
      </c>
      <c r="C73" s="27" t="s">
        <v>85</v>
      </c>
      <c r="D73" s="27"/>
      <c r="E73" s="18" t="s">
        <v>214</v>
      </c>
      <c r="F73" s="34" t="s">
        <v>191</v>
      </c>
      <c r="G73" s="174" t="s">
        <v>774</v>
      </c>
      <c r="H73" s="174" t="s">
        <v>774</v>
      </c>
      <c r="I73" s="18" t="s">
        <v>216</v>
      </c>
      <c r="J73" s="112"/>
      <c r="K73" s="45"/>
    </row>
    <row r="74" spans="1:11" ht="48" customHeight="1">
      <c r="A74" s="27" t="s">
        <v>22</v>
      </c>
      <c r="B74" s="27" t="s">
        <v>6</v>
      </c>
      <c r="C74" s="27" t="s">
        <v>85</v>
      </c>
      <c r="D74" s="27" t="s">
        <v>22</v>
      </c>
      <c r="E74" s="18" t="s">
        <v>203</v>
      </c>
      <c r="F74" s="34"/>
      <c r="G74" s="317"/>
      <c r="H74" s="317"/>
      <c r="I74" s="317"/>
      <c r="J74" s="112" t="s">
        <v>790</v>
      </c>
      <c r="K74" s="45"/>
    </row>
    <row r="75" spans="1:11" ht="36.75" customHeight="1">
      <c r="A75" s="27" t="s">
        <v>22</v>
      </c>
      <c r="B75" s="27" t="s">
        <v>6</v>
      </c>
      <c r="C75" s="27" t="s">
        <v>85</v>
      </c>
      <c r="D75" s="27" t="s">
        <v>23</v>
      </c>
      <c r="E75" s="18" t="s">
        <v>204</v>
      </c>
      <c r="F75" s="34" t="s">
        <v>174</v>
      </c>
      <c r="G75" s="174" t="s">
        <v>774</v>
      </c>
      <c r="H75" s="174" t="s">
        <v>774</v>
      </c>
      <c r="I75" s="18" t="s">
        <v>217</v>
      </c>
      <c r="J75" s="112" t="s">
        <v>678</v>
      </c>
      <c r="K75" s="45"/>
    </row>
    <row r="76" spans="1:11" ht="24.75" customHeight="1">
      <c r="A76" s="27" t="s">
        <v>22</v>
      </c>
      <c r="B76" s="27" t="s">
        <v>6</v>
      </c>
      <c r="C76" s="27" t="s">
        <v>87</v>
      </c>
      <c r="D76" s="27"/>
      <c r="E76" s="18" t="s">
        <v>219</v>
      </c>
      <c r="F76" s="34" t="s">
        <v>174</v>
      </c>
      <c r="G76" s="174" t="s">
        <v>774</v>
      </c>
      <c r="H76" s="174" t="s">
        <v>774</v>
      </c>
      <c r="I76" s="18" t="s">
        <v>218</v>
      </c>
      <c r="J76" s="112" t="s">
        <v>608</v>
      </c>
      <c r="K76" s="45"/>
    </row>
    <row r="77" spans="1:11" ht="36" customHeight="1">
      <c r="A77" s="27" t="s">
        <v>22</v>
      </c>
      <c r="B77" s="27" t="s">
        <v>6</v>
      </c>
      <c r="C77" s="27" t="s">
        <v>89</v>
      </c>
      <c r="D77" s="27"/>
      <c r="E77" s="18" t="s">
        <v>208</v>
      </c>
      <c r="F77" s="34" t="s">
        <v>174</v>
      </c>
      <c r="G77" s="174" t="s">
        <v>774</v>
      </c>
      <c r="H77" s="174" t="s">
        <v>774</v>
      </c>
      <c r="I77" s="18" t="s">
        <v>209</v>
      </c>
      <c r="J77" s="112" t="s">
        <v>791</v>
      </c>
      <c r="K77" s="45"/>
    </row>
    <row r="78" spans="1:11" ht="48" customHeight="1">
      <c r="A78" s="27" t="s">
        <v>22</v>
      </c>
      <c r="B78" s="27" t="s">
        <v>6</v>
      </c>
      <c r="C78" s="27" t="s">
        <v>89</v>
      </c>
      <c r="D78" s="27" t="s">
        <v>22</v>
      </c>
      <c r="E78" s="176" t="s">
        <v>210</v>
      </c>
      <c r="F78" s="34"/>
      <c r="G78" s="34"/>
      <c r="H78" s="34"/>
      <c r="I78" s="18"/>
      <c r="J78" s="112" t="s">
        <v>697</v>
      </c>
      <c r="K78" s="45"/>
    </row>
    <row r="79" spans="1:11" ht="38.25" customHeight="1">
      <c r="A79" s="27" t="s">
        <v>22</v>
      </c>
      <c r="B79" s="27" t="s">
        <v>6</v>
      </c>
      <c r="C79" s="27" t="s">
        <v>89</v>
      </c>
      <c r="D79" s="27" t="s">
        <v>23</v>
      </c>
      <c r="E79" s="176" t="s">
        <v>211</v>
      </c>
      <c r="F79" s="34" t="s">
        <v>191</v>
      </c>
      <c r="G79" s="34" t="s">
        <v>39</v>
      </c>
      <c r="H79" s="34" t="s">
        <v>39</v>
      </c>
      <c r="I79" s="18" t="s">
        <v>213</v>
      </c>
      <c r="J79" s="112" t="s">
        <v>792</v>
      </c>
      <c r="K79" s="45"/>
    </row>
    <row r="80" spans="1:11" ht="47.25" customHeight="1">
      <c r="A80" s="27" t="s">
        <v>22</v>
      </c>
      <c r="B80" s="27" t="s">
        <v>6</v>
      </c>
      <c r="C80" s="27" t="s">
        <v>91</v>
      </c>
      <c r="D80" s="27"/>
      <c r="E80" s="176" t="s">
        <v>212</v>
      </c>
      <c r="F80" s="34" t="s">
        <v>191</v>
      </c>
      <c r="G80" s="34" t="s">
        <v>774</v>
      </c>
      <c r="H80" s="34" t="s">
        <v>774</v>
      </c>
      <c r="I80" s="18" t="s">
        <v>326</v>
      </c>
      <c r="J80" s="112" t="s">
        <v>792</v>
      </c>
      <c r="K80" s="45"/>
    </row>
    <row r="81" spans="1:11" ht="49.5" customHeight="1">
      <c r="A81" s="27" t="s">
        <v>22</v>
      </c>
      <c r="B81" s="27" t="s">
        <v>6</v>
      </c>
      <c r="C81" s="27" t="s">
        <v>91</v>
      </c>
      <c r="D81" s="27" t="s">
        <v>22</v>
      </c>
      <c r="E81" s="18" t="s">
        <v>169</v>
      </c>
      <c r="F81" s="34"/>
      <c r="G81" s="174"/>
      <c r="H81" s="174"/>
      <c r="I81" s="18"/>
      <c r="J81" s="112" t="s">
        <v>679</v>
      </c>
      <c r="K81" s="45"/>
    </row>
    <row r="82" spans="1:11" ht="52.5" customHeight="1">
      <c r="A82" s="27" t="s">
        <v>22</v>
      </c>
      <c r="B82" s="27" t="s">
        <v>6</v>
      </c>
      <c r="C82" s="27" t="s">
        <v>91</v>
      </c>
      <c r="D82" s="27" t="s">
        <v>23</v>
      </c>
      <c r="E82" s="176" t="s">
        <v>327</v>
      </c>
      <c r="F82" s="34" t="s">
        <v>174</v>
      </c>
      <c r="G82" s="174" t="s">
        <v>39</v>
      </c>
      <c r="H82" s="174" t="s">
        <v>39</v>
      </c>
      <c r="I82" s="18" t="s">
        <v>172</v>
      </c>
      <c r="J82" s="112" t="s">
        <v>431</v>
      </c>
      <c r="K82" s="45"/>
    </row>
    <row r="83" spans="1:11" ht="38.25" customHeight="1">
      <c r="A83" s="27" t="s">
        <v>22</v>
      </c>
      <c r="B83" s="27" t="s">
        <v>6</v>
      </c>
      <c r="C83" s="27" t="s">
        <v>91</v>
      </c>
      <c r="D83" s="27" t="s">
        <v>27</v>
      </c>
      <c r="E83" s="176" t="s">
        <v>328</v>
      </c>
      <c r="F83" s="34" t="s">
        <v>174</v>
      </c>
      <c r="G83" s="174" t="s">
        <v>774</v>
      </c>
      <c r="H83" s="174" t="s">
        <v>774</v>
      </c>
      <c r="I83" s="18" t="s">
        <v>329</v>
      </c>
      <c r="J83" s="112" t="s">
        <v>432</v>
      </c>
      <c r="K83" s="45"/>
    </row>
    <row r="84" spans="1:11" ht="49.5" customHeight="1">
      <c r="A84" s="27" t="s">
        <v>22</v>
      </c>
      <c r="B84" s="27" t="s">
        <v>6</v>
      </c>
      <c r="C84" s="27" t="s">
        <v>91</v>
      </c>
      <c r="D84" s="27" t="s">
        <v>28</v>
      </c>
      <c r="E84" s="176" t="s">
        <v>330</v>
      </c>
      <c r="F84" s="34" t="s">
        <v>174</v>
      </c>
      <c r="G84" s="174" t="s">
        <v>774</v>
      </c>
      <c r="H84" s="174" t="s">
        <v>774</v>
      </c>
      <c r="I84" s="18" t="s">
        <v>331</v>
      </c>
      <c r="J84" s="112" t="s">
        <v>680</v>
      </c>
      <c r="K84" s="45"/>
    </row>
    <row r="85" spans="1:11" ht="25.5" customHeight="1">
      <c r="A85" s="27" t="s">
        <v>22</v>
      </c>
      <c r="B85" s="27" t="s">
        <v>6</v>
      </c>
      <c r="C85" s="27" t="s">
        <v>93</v>
      </c>
      <c r="D85" s="27"/>
      <c r="E85" s="176" t="s">
        <v>171</v>
      </c>
      <c r="F85" s="34" t="s">
        <v>174</v>
      </c>
      <c r="G85" s="174" t="s">
        <v>774</v>
      </c>
      <c r="H85" s="174" t="s">
        <v>774</v>
      </c>
      <c r="I85" s="18" t="s">
        <v>173</v>
      </c>
      <c r="J85" s="112"/>
      <c r="K85" s="45"/>
    </row>
    <row r="86" spans="1:11" ht="36.75" customHeight="1">
      <c r="A86" s="27" t="s">
        <v>22</v>
      </c>
      <c r="B86" s="27" t="s">
        <v>6</v>
      </c>
      <c r="C86" s="27" t="s">
        <v>207</v>
      </c>
      <c r="D86" s="27"/>
      <c r="E86" s="18" t="s">
        <v>168</v>
      </c>
      <c r="F86" s="34" t="s">
        <v>174</v>
      </c>
      <c r="G86" s="174" t="s">
        <v>774</v>
      </c>
      <c r="H86" s="174" t="s">
        <v>774</v>
      </c>
      <c r="I86" s="18" t="s">
        <v>170</v>
      </c>
      <c r="J86" s="112"/>
      <c r="K86" s="45"/>
    </row>
    <row r="87" spans="1:11" ht="60" customHeight="1">
      <c r="A87" s="27" t="s">
        <v>22</v>
      </c>
      <c r="B87" s="27" t="s">
        <v>6</v>
      </c>
      <c r="C87" s="27" t="s">
        <v>207</v>
      </c>
      <c r="D87" s="27" t="s">
        <v>22</v>
      </c>
      <c r="E87" s="176" t="s">
        <v>332</v>
      </c>
      <c r="F87" s="174"/>
      <c r="G87" s="174"/>
      <c r="H87" s="174"/>
      <c r="I87" s="174"/>
      <c r="J87" s="112" t="s">
        <v>681</v>
      </c>
      <c r="K87" s="45"/>
    </row>
    <row r="88" spans="1:11" ht="59.25" customHeight="1">
      <c r="A88" s="27" t="s">
        <v>22</v>
      </c>
      <c r="B88" s="27" t="s">
        <v>6</v>
      </c>
      <c r="C88" s="27" t="s">
        <v>207</v>
      </c>
      <c r="D88" s="27" t="s">
        <v>23</v>
      </c>
      <c r="E88" s="176" t="s">
        <v>175</v>
      </c>
      <c r="F88" s="34" t="s">
        <v>174</v>
      </c>
      <c r="G88" s="174" t="s">
        <v>774</v>
      </c>
      <c r="H88" s="174" t="s">
        <v>774</v>
      </c>
      <c r="I88" s="18" t="s">
        <v>176</v>
      </c>
      <c r="J88" s="18" t="s">
        <v>682</v>
      </c>
      <c r="K88" s="45"/>
    </row>
    <row r="89" spans="1:11" ht="25.5" customHeight="1">
      <c r="A89" s="27" t="s">
        <v>22</v>
      </c>
      <c r="B89" s="27" t="s">
        <v>6</v>
      </c>
      <c r="C89" s="27" t="s">
        <v>207</v>
      </c>
      <c r="D89" s="27" t="s">
        <v>27</v>
      </c>
      <c r="E89" s="176" t="s">
        <v>333</v>
      </c>
      <c r="F89" s="34" t="s">
        <v>174</v>
      </c>
      <c r="G89" s="174" t="s">
        <v>774</v>
      </c>
      <c r="H89" s="174" t="s">
        <v>774</v>
      </c>
      <c r="I89" s="18" t="s">
        <v>334</v>
      </c>
      <c r="J89" s="112" t="s">
        <v>683</v>
      </c>
      <c r="K89" s="45"/>
    </row>
    <row r="90" spans="1:11" ht="51" customHeight="1">
      <c r="A90" s="27" t="s">
        <v>22</v>
      </c>
      <c r="B90" s="27" t="s">
        <v>6</v>
      </c>
      <c r="C90" s="27" t="s">
        <v>215</v>
      </c>
      <c r="D90" s="27"/>
      <c r="E90" s="176" t="s">
        <v>335</v>
      </c>
      <c r="F90" s="34" t="s">
        <v>174</v>
      </c>
      <c r="G90" s="174" t="s">
        <v>774</v>
      </c>
      <c r="H90" s="174" t="s">
        <v>774</v>
      </c>
      <c r="I90" s="18" t="s">
        <v>177</v>
      </c>
      <c r="J90" s="112"/>
      <c r="K90" s="45"/>
    </row>
    <row r="91" spans="1:11" ht="45" customHeight="1">
      <c r="A91" s="27" t="s">
        <v>22</v>
      </c>
      <c r="B91" s="27" t="s">
        <v>6</v>
      </c>
      <c r="C91" s="27" t="s">
        <v>215</v>
      </c>
      <c r="D91" s="27" t="s">
        <v>9</v>
      </c>
      <c r="E91" s="176" t="s">
        <v>178</v>
      </c>
      <c r="F91" s="174"/>
      <c r="G91" s="174"/>
      <c r="H91" s="174"/>
      <c r="I91" s="174"/>
      <c r="J91" s="112" t="s">
        <v>684</v>
      </c>
      <c r="K91" s="45"/>
    </row>
    <row r="92" spans="1:11" ht="72" customHeight="1">
      <c r="A92" s="27" t="s">
        <v>22</v>
      </c>
      <c r="B92" s="27" t="s">
        <v>6</v>
      </c>
      <c r="C92" s="27" t="s">
        <v>215</v>
      </c>
      <c r="D92" s="27" t="s">
        <v>6</v>
      </c>
      <c r="E92" s="176" t="s">
        <v>179</v>
      </c>
      <c r="F92" s="34" t="s">
        <v>174</v>
      </c>
      <c r="G92" s="174" t="s">
        <v>774</v>
      </c>
      <c r="H92" s="174" t="s">
        <v>774</v>
      </c>
      <c r="I92" s="18" t="s">
        <v>181</v>
      </c>
      <c r="J92" s="18" t="s">
        <v>793</v>
      </c>
      <c r="K92" s="45"/>
    </row>
    <row r="93" spans="1:11" s="13" customFormat="1" ht="13.5" customHeight="1">
      <c r="A93" s="27" t="s">
        <v>22</v>
      </c>
      <c r="B93" s="27" t="s">
        <v>6</v>
      </c>
      <c r="C93" s="27" t="s">
        <v>215</v>
      </c>
      <c r="D93" s="27" t="s">
        <v>44</v>
      </c>
      <c r="E93" s="176" t="s">
        <v>180</v>
      </c>
      <c r="F93" s="34" t="s">
        <v>174</v>
      </c>
      <c r="G93" s="174" t="s">
        <v>774</v>
      </c>
      <c r="H93" s="174" t="s">
        <v>774</v>
      </c>
      <c r="I93" s="18" t="s">
        <v>100</v>
      </c>
      <c r="J93" s="112" t="s">
        <v>672</v>
      </c>
      <c r="K93" s="45"/>
    </row>
    <row r="94" spans="1:11" ht="50.25" customHeight="1" thickBot="1">
      <c r="A94" s="115" t="s">
        <v>22</v>
      </c>
      <c r="B94" s="115" t="s">
        <v>6</v>
      </c>
      <c r="C94" s="115" t="s">
        <v>215</v>
      </c>
      <c r="D94" s="338" t="s">
        <v>45</v>
      </c>
      <c r="E94" s="269" t="s">
        <v>336</v>
      </c>
      <c r="F94" s="185" t="s">
        <v>174</v>
      </c>
      <c r="G94" s="328" t="s">
        <v>774</v>
      </c>
      <c r="H94" s="328" t="s">
        <v>774</v>
      </c>
      <c r="I94" s="269" t="s">
        <v>182</v>
      </c>
      <c r="J94" s="118" t="s">
        <v>673</v>
      </c>
      <c r="K94" s="339"/>
    </row>
    <row r="95" spans="1:11" ht="19.5" customHeight="1" thickBot="1">
      <c r="A95" s="351" t="s">
        <v>22</v>
      </c>
      <c r="B95" s="352" t="s">
        <v>44</v>
      </c>
      <c r="C95" s="352" t="s">
        <v>22</v>
      </c>
      <c r="D95" s="352"/>
      <c r="E95" s="406" t="s">
        <v>728</v>
      </c>
      <c r="F95" s="407"/>
      <c r="G95" s="335"/>
      <c r="H95" s="335"/>
      <c r="I95" s="335"/>
      <c r="J95" s="353"/>
      <c r="K95" s="354"/>
    </row>
    <row r="96" spans="1:11" ht="67.5" customHeight="1">
      <c r="A96" s="137" t="s">
        <v>22</v>
      </c>
      <c r="B96" s="137" t="s">
        <v>44</v>
      </c>
      <c r="C96" s="137" t="s">
        <v>23</v>
      </c>
      <c r="D96" s="137"/>
      <c r="E96" s="318" t="s">
        <v>111</v>
      </c>
      <c r="F96" s="179" t="s">
        <v>337</v>
      </c>
      <c r="G96" s="180" t="s">
        <v>774</v>
      </c>
      <c r="H96" s="180" t="s">
        <v>774</v>
      </c>
      <c r="I96" s="157" t="s">
        <v>338</v>
      </c>
      <c r="J96" s="318" t="s">
        <v>794</v>
      </c>
      <c r="K96" s="170"/>
    </row>
    <row r="97" spans="1:11" ht="74.25" customHeight="1">
      <c r="A97" s="27" t="s">
        <v>22</v>
      </c>
      <c r="B97" s="27" t="s">
        <v>44</v>
      </c>
      <c r="C97" s="27" t="s">
        <v>27</v>
      </c>
      <c r="D97" s="27"/>
      <c r="E97" s="176" t="s">
        <v>110</v>
      </c>
      <c r="F97" s="34" t="s">
        <v>174</v>
      </c>
      <c r="G97" s="174" t="s">
        <v>774</v>
      </c>
      <c r="H97" s="174" t="s">
        <v>774</v>
      </c>
      <c r="I97" s="18" t="s">
        <v>183</v>
      </c>
      <c r="J97" s="18" t="s">
        <v>795</v>
      </c>
      <c r="K97" s="45"/>
    </row>
    <row r="98" spans="1:11" ht="51.75" customHeight="1">
      <c r="A98" s="27" t="s">
        <v>22</v>
      </c>
      <c r="B98" s="27" t="s">
        <v>44</v>
      </c>
      <c r="C98" s="27" t="s">
        <v>28</v>
      </c>
      <c r="D98" s="27"/>
      <c r="E98" s="176" t="s">
        <v>112</v>
      </c>
      <c r="F98" s="34" t="s">
        <v>174</v>
      </c>
      <c r="G98" s="174" t="s">
        <v>774</v>
      </c>
      <c r="H98" s="174" t="s">
        <v>774</v>
      </c>
      <c r="I98" s="18" t="s">
        <v>339</v>
      </c>
      <c r="J98" s="112" t="s">
        <v>796</v>
      </c>
      <c r="K98" s="45"/>
    </row>
    <row r="99" spans="1:11" ht="73.5" customHeight="1">
      <c r="A99" s="27" t="s">
        <v>22</v>
      </c>
      <c r="B99" s="27" t="s">
        <v>44</v>
      </c>
      <c r="C99" s="27" t="s">
        <v>66</v>
      </c>
      <c r="D99" s="27"/>
      <c r="E99" s="176" t="s">
        <v>340</v>
      </c>
      <c r="F99" s="34" t="s">
        <v>341</v>
      </c>
      <c r="G99" s="174" t="s">
        <v>774</v>
      </c>
      <c r="H99" s="174" t="s">
        <v>774</v>
      </c>
      <c r="I99" s="18" t="s">
        <v>342</v>
      </c>
      <c r="J99" s="112" t="s">
        <v>797</v>
      </c>
      <c r="K99" s="45"/>
    </row>
    <row r="100" spans="1:11" ht="38.25" customHeight="1">
      <c r="A100" s="27" t="s">
        <v>22</v>
      </c>
      <c r="B100" s="27" t="s">
        <v>44</v>
      </c>
      <c r="C100" s="27" t="s">
        <v>66</v>
      </c>
      <c r="D100" s="27" t="s">
        <v>22</v>
      </c>
      <c r="E100" s="176" t="s">
        <v>254</v>
      </c>
      <c r="F100" s="34"/>
      <c r="G100" s="174"/>
      <c r="H100" s="174"/>
      <c r="I100" s="18"/>
      <c r="J100" s="112" t="s">
        <v>798</v>
      </c>
      <c r="K100" s="45"/>
    </row>
    <row r="101" spans="1:11" ht="69.75" customHeight="1">
      <c r="A101" s="27" t="s">
        <v>22</v>
      </c>
      <c r="B101" s="27" t="s">
        <v>44</v>
      </c>
      <c r="C101" s="27" t="s">
        <v>66</v>
      </c>
      <c r="D101" s="27" t="s">
        <v>23</v>
      </c>
      <c r="E101" s="176" t="s">
        <v>222</v>
      </c>
      <c r="F101" s="34" t="s">
        <v>341</v>
      </c>
      <c r="G101" s="174" t="s">
        <v>774</v>
      </c>
      <c r="H101" s="174" t="s">
        <v>774</v>
      </c>
      <c r="I101" s="18" t="s">
        <v>225</v>
      </c>
      <c r="J101" s="112" t="s">
        <v>799</v>
      </c>
      <c r="K101" s="45"/>
    </row>
    <row r="102" spans="1:11" ht="75" customHeight="1">
      <c r="A102" s="27" t="s">
        <v>22</v>
      </c>
      <c r="B102" s="27" t="s">
        <v>44</v>
      </c>
      <c r="C102" s="27" t="s">
        <v>66</v>
      </c>
      <c r="D102" s="27" t="s">
        <v>27</v>
      </c>
      <c r="E102" s="176" t="s">
        <v>377</v>
      </c>
      <c r="F102" s="34" t="s">
        <v>341</v>
      </c>
      <c r="G102" s="174" t="s">
        <v>774</v>
      </c>
      <c r="H102" s="174" t="s">
        <v>774</v>
      </c>
      <c r="I102" s="18" t="s">
        <v>226</v>
      </c>
      <c r="J102" s="112" t="s">
        <v>685</v>
      </c>
      <c r="K102" s="45"/>
    </row>
    <row r="103" spans="1:11" ht="73.5" customHeight="1">
      <c r="A103" s="27" t="s">
        <v>22</v>
      </c>
      <c r="B103" s="27" t="s">
        <v>44</v>
      </c>
      <c r="C103" s="27" t="s">
        <v>66</v>
      </c>
      <c r="D103" s="27" t="s">
        <v>28</v>
      </c>
      <c r="E103" s="176" t="s">
        <v>224</v>
      </c>
      <c r="F103" s="34" t="s">
        <v>341</v>
      </c>
      <c r="G103" s="174" t="s">
        <v>774</v>
      </c>
      <c r="H103" s="174" t="s">
        <v>774</v>
      </c>
      <c r="I103" s="18" t="s">
        <v>227</v>
      </c>
      <c r="J103" s="112" t="s">
        <v>686</v>
      </c>
      <c r="K103" s="45"/>
    </row>
    <row r="104" spans="1:11" ht="75" customHeight="1">
      <c r="A104" s="27" t="s">
        <v>22</v>
      </c>
      <c r="B104" s="27" t="s">
        <v>44</v>
      </c>
      <c r="C104" s="27" t="s">
        <v>68</v>
      </c>
      <c r="D104" s="27"/>
      <c r="E104" s="176" t="s">
        <v>223</v>
      </c>
      <c r="F104" s="34" t="s">
        <v>341</v>
      </c>
      <c r="G104" s="174" t="s">
        <v>774</v>
      </c>
      <c r="H104" s="174" t="s">
        <v>774</v>
      </c>
      <c r="I104" s="18" t="s">
        <v>227</v>
      </c>
      <c r="J104" s="112" t="s">
        <v>800</v>
      </c>
      <c r="K104" s="45"/>
    </row>
    <row r="105" spans="1:11" ht="72.75" customHeight="1">
      <c r="A105" s="27" t="s">
        <v>22</v>
      </c>
      <c r="B105" s="27" t="s">
        <v>44</v>
      </c>
      <c r="C105" s="27" t="s">
        <v>69</v>
      </c>
      <c r="D105" s="27"/>
      <c r="E105" s="176" t="s">
        <v>228</v>
      </c>
      <c r="F105" s="34" t="s">
        <v>341</v>
      </c>
      <c r="G105" s="174" t="s">
        <v>774</v>
      </c>
      <c r="H105" s="174" t="s">
        <v>774</v>
      </c>
      <c r="I105" s="18" t="s">
        <v>229</v>
      </c>
      <c r="J105" s="112" t="s">
        <v>801</v>
      </c>
      <c r="K105" s="45"/>
    </row>
    <row r="106" spans="1:11" ht="42.75" customHeight="1">
      <c r="A106" s="27" t="s">
        <v>22</v>
      </c>
      <c r="B106" s="27" t="s">
        <v>44</v>
      </c>
      <c r="C106" s="27" t="s">
        <v>74</v>
      </c>
      <c r="D106" s="27"/>
      <c r="E106" s="176" t="s">
        <v>343</v>
      </c>
      <c r="F106" s="34" t="s">
        <v>341</v>
      </c>
      <c r="G106" s="174" t="s">
        <v>774</v>
      </c>
      <c r="H106" s="174" t="s">
        <v>774</v>
      </c>
      <c r="I106" s="18" t="s">
        <v>165</v>
      </c>
      <c r="J106" s="112" t="s">
        <v>776</v>
      </c>
      <c r="K106" s="45"/>
    </row>
    <row r="107" spans="1:11" ht="48.75" customHeight="1">
      <c r="A107" s="27" t="s">
        <v>22</v>
      </c>
      <c r="B107" s="27" t="s">
        <v>44</v>
      </c>
      <c r="C107" s="27" t="s">
        <v>76</v>
      </c>
      <c r="D107" s="27"/>
      <c r="E107" s="176" t="s">
        <v>230</v>
      </c>
      <c r="F107" s="34" t="s">
        <v>341</v>
      </c>
      <c r="G107" s="174" t="s">
        <v>774</v>
      </c>
      <c r="H107" s="174" t="s">
        <v>774</v>
      </c>
      <c r="I107" s="18" t="s">
        <v>231</v>
      </c>
      <c r="J107" s="112"/>
      <c r="K107" s="45"/>
    </row>
    <row r="108" spans="1:11" ht="48" customHeight="1">
      <c r="A108" s="27" t="s">
        <v>22</v>
      </c>
      <c r="B108" s="27" t="s">
        <v>44</v>
      </c>
      <c r="C108" s="27" t="s">
        <v>76</v>
      </c>
      <c r="D108" s="27" t="s">
        <v>22</v>
      </c>
      <c r="E108" s="176" t="s">
        <v>346</v>
      </c>
      <c r="F108" s="34" t="s">
        <v>297</v>
      </c>
      <c r="G108" s="174"/>
      <c r="H108" s="174"/>
      <c r="I108" s="18"/>
      <c r="J108" s="34" t="s">
        <v>702</v>
      </c>
      <c r="K108" s="45"/>
    </row>
    <row r="109" spans="1:11" ht="47.25" customHeight="1">
      <c r="A109" s="27" t="s">
        <v>22</v>
      </c>
      <c r="B109" s="27" t="s">
        <v>44</v>
      </c>
      <c r="C109" s="27" t="s">
        <v>77</v>
      </c>
      <c r="D109" s="27"/>
      <c r="E109" s="176" t="s">
        <v>345</v>
      </c>
      <c r="F109" s="34" t="s">
        <v>297</v>
      </c>
      <c r="G109" s="34" t="s">
        <v>41</v>
      </c>
      <c r="H109" s="34" t="s">
        <v>41</v>
      </c>
      <c r="I109" s="324"/>
      <c r="J109" s="112" t="s">
        <v>707</v>
      </c>
      <c r="K109" s="45"/>
    </row>
    <row r="110" spans="1:11" ht="50.25" customHeight="1">
      <c r="A110" s="27" t="s">
        <v>22</v>
      </c>
      <c r="B110" s="27" t="s">
        <v>44</v>
      </c>
      <c r="C110" s="27" t="s">
        <v>77</v>
      </c>
      <c r="D110" s="27" t="s">
        <v>22</v>
      </c>
      <c r="E110" s="176" t="s">
        <v>383</v>
      </c>
      <c r="F110" s="34"/>
      <c r="G110" s="174"/>
      <c r="H110" s="174"/>
      <c r="I110" s="18"/>
      <c r="J110" s="34"/>
      <c r="K110" s="45"/>
    </row>
    <row r="111" spans="1:11" ht="71.25" customHeight="1">
      <c r="A111" s="27" t="s">
        <v>22</v>
      </c>
      <c r="B111" s="27" t="s">
        <v>44</v>
      </c>
      <c r="C111" s="27" t="s">
        <v>78</v>
      </c>
      <c r="D111" s="27"/>
      <c r="E111" s="176" t="s">
        <v>344</v>
      </c>
      <c r="F111" s="34" t="s">
        <v>297</v>
      </c>
      <c r="G111" s="34" t="s">
        <v>40</v>
      </c>
      <c r="H111" s="34" t="s">
        <v>830</v>
      </c>
      <c r="I111" s="18"/>
      <c r="J111" s="34"/>
      <c r="K111" s="45" t="s">
        <v>802</v>
      </c>
    </row>
    <row r="112" spans="1:11" ht="46.5" customHeight="1">
      <c r="A112" s="27" t="s">
        <v>22</v>
      </c>
      <c r="B112" s="27" t="s">
        <v>44</v>
      </c>
      <c r="C112" s="27" t="s">
        <v>78</v>
      </c>
      <c r="D112" s="27" t="s">
        <v>22</v>
      </c>
      <c r="E112" s="176" t="s">
        <v>236</v>
      </c>
      <c r="F112" s="34"/>
      <c r="G112" s="325"/>
      <c r="H112" s="325"/>
      <c r="I112" s="18"/>
      <c r="J112" s="112" t="s">
        <v>803</v>
      </c>
      <c r="K112" s="45"/>
    </row>
    <row r="113" spans="1:11" ht="46.5" customHeight="1">
      <c r="A113" s="27" t="s">
        <v>22</v>
      </c>
      <c r="B113" s="27" t="s">
        <v>44</v>
      </c>
      <c r="C113" s="27" t="s">
        <v>78</v>
      </c>
      <c r="D113" s="27" t="s">
        <v>23</v>
      </c>
      <c r="E113" s="176" t="s">
        <v>232</v>
      </c>
      <c r="F113" s="34" t="s">
        <v>341</v>
      </c>
      <c r="G113" s="174" t="s">
        <v>39</v>
      </c>
      <c r="H113" s="174" t="s">
        <v>39</v>
      </c>
      <c r="I113" s="176" t="s">
        <v>234</v>
      </c>
      <c r="J113" s="112" t="s">
        <v>698</v>
      </c>
      <c r="K113" s="45"/>
    </row>
    <row r="114" spans="1:11" ht="77.25" customHeight="1">
      <c r="A114" s="27" t="s">
        <v>22</v>
      </c>
      <c r="B114" s="27" t="s">
        <v>44</v>
      </c>
      <c r="C114" s="27" t="s">
        <v>79</v>
      </c>
      <c r="D114" s="27"/>
      <c r="E114" s="176" t="s">
        <v>233</v>
      </c>
      <c r="F114" s="34" t="s">
        <v>341</v>
      </c>
      <c r="G114" s="174" t="s">
        <v>237</v>
      </c>
      <c r="H114" s="174" t="s">
        <v>830</v>
      </c>
      <c r="I114" s="18" t="s">
        <v>81</v>
      </c>
      <c r="J114" s="45" t="s">
        <v>687</v>
      </c>
      <c r="K114" s="45"/>
    </row>
    <row r="115" spans="1:11" ht="27" customHeight="1">
      <c r="A115" s="27" t="s">
        <v>22</v>
      </c>
      <c r="B115" s="27" t="s">
        <v>44</v>
      </c>
      <c r="C115" s="27" t="s">
        <v>79</v>
      </c>
      <c r="D115" s="27" t="s">
        <v>22</v>
      </c>
      <c r="E115" s="176" t="s">
        <v>250</v>
      </c>
      <c r="F115" s="34"/>
      <c r="G115" s="174"/>
      <c r="H115" s="174" t="s">
        <v>830</v>
      </c>
      <c r="I115" s="18"/>
      <c r="J115" s="112"/>
      <c r="K115" s="45"/>
    </row>
    <row r="116" spans="1:11" ht="48.75" customHeight="1">
      <c r="A116" s="27" t="s">
        <v>22</v>
      </c>
      <c r="B116" s="27" t="s">
        <v>44</v>
      </c>
      <c r="C116" s="27" t="s">
        <v>79</v>
      </c>
      <c r="D116" s="27" t="s">
        <v>23</v>
      </c>
      <c r="E116" s="176" t="s">
        <v>249</v>
      </c>
      <c r="F116" s="34" t="s">
        <v>341</v>
      </c>
      <c r="G116" s="174" t="s">
        <v>804</v>
      </c>
      <c r="H116" s="174" t="s">
        <v>830</v>
      </c>
      <c r="I116" s="18" t="s">
        <v>251</v>
      </c>
      <c r="J116" s="112"/>
      <c r="K116" s="45"/>
    </row>
    <row r="117" spans="1:11" ht="75.75" customHeight="1">
      <c r="A117" s="27" t="s">
        <v>22</v>
      </c>
      <c r="B117" s="27" t="s">
        <v>44</v>
      </c>
      <c r="C117" s="27" t="s">
        <v>85</v>
      </c>
      <c r="D117" s="27"/>
      <c r="E117" s="176" t="s">
        <v>252</v>
      </c>
      <c r="F117" s="34" t="s">
        <v>341</v>
      </c>
      <c r="G117" s="174" t="s">
        <v>774</v>
      </c>
      <c r="H117" s="174" t="s">
        <v>774</v>
      </c>
      <c r="I117" s="18" t="s">
        <v>253</v>
      </c>
      <c r="J117" s="112"/>
      <c r="K117" s="45"/>
    </row>
    <row r="118" spans="1:11" ht="75" customHeight="1">
      <c r="A118" s="27" t="s">
        <v>22</v>
      </c>
      <c r="B118" s="27" t="s">
        <v>44</v>
      </c>
      <c r="C118" s="27" t="s">
        <v>85</v>
      </c>
      <c r="D118" s="27" t="s">
        <v>22</v>
      </c>
      <c r="E118" s="176" t="s">
        <v>255</v>
      </c>
      <c r="F118" s="34" t="s">
        <v>341</v>
      </c>
      <c r="G118" s="174" t="s">
        <v>774</v>
      </c>
      <c r="H118" s="174" t="s">
        <v>774</v>
      </c>
      <c r="I118" s="18"/>
      <c r="J118" s="112" t="s">
        <v>805</v>
      </c>
      <c r="K118" s="45"/>
    </row>
    <row r="119" spans="1:11" ht="73.5" customHeight="1">
      <c r="A119" s="27" t="s">
        <v>22</v>
      </c>
      <c r="B119" s="27" t="s">
        <v>44</v>
      </c>
      <c r="C119" s="27" t="s">
        <v>85</v>
      </c>
      <c r="D119" s="27" t="s">
        <v>23</v>
      </c>
      <c r="E119" s="176" t="s">
        <v>256</v>
      </c>
      <c r="F119" s="34" t="s">
        <v>341</v>
      </c>
      <c r="G119" s="34" t="s">
        <v>39</v>
      </c>
      <c r="H119" s="34" t="s">
        <v>39</v>
      </c>
      <c r="I119" s="18" t="s">
        <v>258</v>
      </c>
      <c r="J119" s="112" t="s">
        <v>688</v>
      </c>
      <c r="K119" s="45"/>
    </row>
    <row r="120" spans="1:11" ht="47.25" customHeight="1">
      <c r="A120" s="27" t="s">
        <v>22</v>
      </c>
      <c r="B120" s="27" t="s">
        <v>44</v>
      </c>
      <c r="C120" s="27" t="s">
        <v>87</v>
      </c>
      <c r="D120" s="27"/>
      <c r="E120" s="176" t="s">
        <v>257</v>
      </c>
      <c r="F120" s="34" t="s">
        <v>341</v>
      </c>
      <c r="G120" s="174" t="s">
        <v>774</v>
      </c>
      <c r="H120" s="174" t="s">
        <v>774</v>
      </c>
      <c r="I120" s="18" t="s">
        <v>347</v>
      </c>
      <c r="J120" s="112" t="s">
        <v>806</v>
      </c>
      <c r="K120" s="45"/>
    </row>
    <row r="121" spans="1:11" ht="74.25" customHeight="1">
      <c r="A121" s="27" t="s">
        <v>22</v>
      </c>
      <c r="B121" s="27" t="s">
        <v>44</v>
      </c>
      <c r="C121" s="27" t="s">
        <v>89</v>
      </c>
      <c r="D121" s="27"/>
      <c r="E121" s="18" t="s">
        <v>259</v>
      </c>
      <c r="F121" s="34" t="s">
        <v>341</v>
      </c>
      <c r="G121" s="174" t="s">
        <v>774</v>
      </c>
      <c r="H121" s="174" t="s">
        <v>774</v>
      </c>
      <c r="I121" s="18" t="s">
        <v>209</v>
      </c>
      <c r="J121" s="112" t="s">
        <v>807</v>
      </c>
      <c r="K121" s="45"/>
    </row>
    <row r="122" spans="1:11" ht="94.5" customHeight="1">
      <c r="A122" s="27" t="s">
        <v>22</v>
      </c>
      <c r="B122" s="27" t="s">
        <v>44</v>
      </c>
      <c r="C122" s="27" t="s">
        <v>89</v>
      </c>
      <c r="D122" s="27" t="s">
        <v>22</v>
      </c>
      <c r="E122" s="18" t="s">
        <v>238</v>
      </c>
      <c r="F122" s="34" t="s">
        <v>341</v>
      </c>
      <c r="G122" s="174" t="s">
        <v>39</v>
      </c>
      <c r="H122" s="174" t="s">
        <v>39</v>
      </c>
      <c r="I122" s="18"/>
      <c r="J122" s="112" t="s">
        <v>679</v>
      </c>
      <c r="K122" s="45"/>
    </row>
    <row r="123" spans="1:11" ht="75.75" customHeight="1">
      <c r="A123" s="27" t="s">
        <v>22</v>
      </c>
      <c r="B123" s="27" t="s">
        <v>44</v>
      </c>
      <c r="C123" s="27" t="s">
        <v>89</v>
      </c>
      <c r="D123" s="27" t="s">
        <v>23</v>
      </c>
      <c r="E123" s="176" t="s">
        <v>239</v>
      </c>
      <c r="F123" s="34" t="s">
        <v>341</v>
      </c>
      <c r="G123" s="174" t="s">
        <v>39</v>
      </c>
      <c r="H123" s="174" t="s">
        <v>39</v>
      </c>
      <c r="I123" s="18" t="s">
        <v>242</v>
      </c>
      <c r="J123" s="112" t="s">
        <v>454</v>
      </c>
      <c r="K123" s="45"/>
    </row>
    <row r="124" spans="1:11" ht="103.5" customHeight="1">
      <c r="A124" s="27" t="s">
        <v>22</v>
      </c>
      <c r="B124" s="27" t="s">
        <v>44</v>
      </c>
      <c r="C124" s="27" t="s">
        <v>89</v>
      </c>
      <c r="D124" s="27" t="s">
        <v>27</v>
      </c>
      <c r="E124" s="176" t="s">
        <v>240</v>
      </c>
      <c r="F124" s="34" t="s">
        <v>341</v>
      </c>
      <c r="G124" s="174" t="s">
        <v>774</v>
      </c>
      <c r="H124" s="174" t="s">
        <v>774</v>
      </c>
      <c r="I124" s="18" t="s">
        <v>329</v>
      </c>
      <c r="J124" s="112" t="s">
        <v>455</v>
      </c>
      <c r="K124" s="45"/>
    </row>
    <row r="125" spans="1:11" ht="36" customHeight="1">
      <c r="A125" s="27" t="s">
        <v>22</v>
      </c>
      <c r="B125" s="27" t="s">
        <v>44</v>
      </c>
      <c r="C125" s="27" t="s">
        <v>89</v>
      </c>
      <c r="D125" s="27" t="s">
        <v>28</v>
      </c>
      <c r="E125" s="176" t="s">
        <v>241</v>
      </c>
      <c r="F125" s="34" t="s">
        <v>341</v>
      </c>
      <c r="G125" s="174" t="s">
        <v>774</v>
      </c>
      <c r="H125" s="174" t="s">
        <v>774</v>
      </c>
      <c r="I125" s="18" t="s">
        <v>331</v>
      </c>
      <c r="J125" s="112" t="s">
        <v>680</v>
      </c>
      <c r="K125" s="45"/>
    </row>
    <row r="126" spans="1:11" ht="77.25" customHeight="1">
      <c r="A126" s="27" t="s">
        <v>22</v>
      </c>
      <c r="B126" s="27" t="s">
        <v>44</v>
      </c>
      <c r="C126" s="27" t="s">
        <v>91</v>
      </c>
      <c r="D126" s="27"/>
      <c r="E126" s="176" t="s">
        <v>171</v>
      </c>
      <c r="F126" s="34" t="s">
        <v>341</v>
      </c>
      <c r="G126" s="174"/>
      <c r="H126" s="174"/>
      <c r="I126" s="18" t="s">
        <v>173</v>
      </c>
      <c r="J126" s="112"/>
      <c r="K126" s="45"/>
    </row>
    <row r="127" spans="1:11" ht="84" customHeight="1">
      <c r="A127" s="27" t="s">
        <v>22</v>
      </c>
      <c r="B127" s="27" t="s">
        <v>44</v>
      </c>
      <c r="C127" s="27" t="s">
        <v>91</v>
      </c>
      <c r="D127" s="27" t="s">
        <v>22</v>
      </c>
      <c r="E127" s="176" t="s">
        <v>348</v>
      </c>
      <c r="F127" s="34" t="s">
        <v>341</v>
      </c>
      <c r="G127" s="174" t="s">
        <v>774</v>
      </c>
      <c r="H127" s="174" t="s">
        <v>774</v>
      </c>
      <c r="I127" s="174"/>
      <c r="J127" s="112" t="s">
        <v>689</v>
      </c>
      <c r="K127" s="45"/>
    </row>
    <row r="128" spans="1:11" ht="75.75" customHeight="1">
      <c r="A128" s="27" t="s">
        <v>22</v>
      </c>
      <c r="B128" s="27" t="s">
        <v>44</v>
      </c>
      <c r="C128" s="27" t="s">
        <v>91</v>
      </c>
      <c r="D128" s="27" t="s">
        <v>23</v>
      </c>
      <c r="E128" s="176" t="s">
        <v>243</v>
      </c>
      <c r="F128" s="34" t="s">
        <v>341</v>
      </c>
      <c r="G128" s="174" t="s">
        <v>774</v>
      </c>
      <c r="H128" s="174" t="s">
        <v>774</v>
      </c>
      <c r="I128" s="18" t="s">
        <v>246</v>
      </c>
      <c r="J128" s="112" t="s">
        <v>673</v>
      </c>
      <c r="K128" s="45"/>
    </row>
    <row r="129" spans="1:11" ht="101.25">
      <c r="A129" s="27" t="s">
        <v>22</v>
      </c>
      <c r="B129" s="27" t="s">
        <v>44</v>
      </c>
      <c r="C129" s="27" t="s">
        <v>91</v>
      </c>
      <c r="D129" s="27" t="s">
        <v>27</v>
      </c>
      <c r="E129" s="176" t="s">
        <v>349</v>
      </c>
      <c r="F129" s="34" t="s">
        <v>341</v>
      </c>
      <c r="G129" s="174" t="s">
        <v>774</v>
      </c>
      <c r="H129" s="174" t="s">
        <v>774</v>
      </c>
      <c r="I129" s="18" t="s">
        <v>350</v>
      </c>
      <c r="J129" s="112" t="s">
        <v>683</v>
      </c>
      <c r="K129" s="45"/>
    </row>
    <row r="130" spans="1:11" ht="75" customHeight="1">
      <c r="A130" s="27" t="s">
        <v>22</v>
      </c>
      <c r="B130" s="27" t="s">
        <v>44</v>
      </c>
      <c r="C130" s="27" t="s">
        <v>93</v>
      </c>
      <c r="D130" s="27"/>
      <c r="E130" s="176" t="s">
        <v>351</v>
      </c>
      <c r="F130" s="34" t="s">
        <v>341</v>
      </c>
      <c r="G130" s="174" t="s">
        <v>774</v>
      </c>
      <c r="H130" s="174" t="s">
        <v>774</v>
      </c>
      <c r="I130" s="18" t="s">
        <v>247</v>
      </c>
      <c r="J130" s="112"/>
      <c r="K130" s="45"/>
    </row>
    <row r="131" spans="1:11" ht="73.5" customHeight="1">
      <c r="A131" s="27" t="s">
        <v>22</v>
      </c>
      <c r="B131" s="27" t="s">
        <v>44</v>
      </c>
      <c r="C131" s="27" t="s">
        <v>93</v>
      </c>
      <c r="D131" s="27" t="s">
        <v>22</v>
      </c>
      <c r="E131" s="176" t="s">
        <v>244</v>
      </c>
      <c r="F131" s="34" t="s">
        <v>341</v>
      </c>
      <c r="G131" s="174" t="s">
        <v>774</v>
      </c>
      <c r="H131" s="174" t="s">
        <v>774</v>
      </c>
      <c r="I131" s="174"/>
      <c r="J131" s="18" t="s">
        <v>808</v>
      </c>
      <c r="K131" s="45"/>
    </row>
    <row r="132" spans="1:11" ht="96.75" customHeight="1">
      <c r="A132" s="27" t="s">
        <v>22</v>
      </c>
      <c r="B132" s="27" t="s">
        <v>44</v>
      </c>
      <c r="C132" s="27" t="s">
        <v>93</v>
      </c>
      <c r="D132" s="27" t="s">
        <v>23</v>
      </c>
      <c r="E132" s="176" t="s">
        <v>179</v>
      </c>
      <c r="F132" s="34" t="s">
        <v>341</v>
      </c>
      <c r="G132" s="174" t="s">
        <v>774</v>
      </c>
      <c r="H132" s="174" t="s">
        <v>774</v>
      </c>
      <c r="I132" s="18" t="s">
        <v>181</v>
      </c>
      <c r="J132" s="112" t="s">
        <v>672</v>
      </c>
      <c r="K132" s="45"/>
    </row>
    <row r="133" spans="1:11" ht="30.75" customHeight="1">
      <c r="A133" s="27" t="s">
        <v>22</v>
      </c>
      <c r="B133" s="27" t="s">
        <v>44</v>
      </c>
      <c r="C133" s="27" t="s">
        <v>207</v>
      </c>
      <c r="D133" s="27"/>
      <c r="E133" s="205" t="s">
        <v>809</v>
      </c>
      <c r="F133" s="205" t="s">
        <v>191</v>
      </c>
      <c r="G133" s="205" t="s">
        <v>810</v>
      </c>
      <c r="H133" s="205" t="s">
        <v>810</v>
      </c>
      <c r="I133" s="18" t="s">
        <v>811</v>
      </c>
      <c r="J133" s="112" t="s">
        <v>812</v>
      </c>
      <c r="K133" s="45"/>
    </row>
    <row r="134" spans="1:11" ht="49.5" customHeight="1">
      <c r="A134" s="27" t="s">
        <v>22</v>
      </c>
      <c r="B134" s="27" t="s">
        <v>44</v>
      </c>
      <c r="C134" s="27" t="s">
        <v>93</v>
      </c>
      <c r="D134" s="27" t="s">
        <v>27</v>
      </c>
      <c r="E134" s="176" t="s">
        <v>245</v>
      </c>
      <c r="F134" s="34" t="s">
        <v>341</v>
      </c>
      <c r="G134" s="174" t="s">
        <v>774</v>
      </c>
      <c r="H134" s="174" t="s">
        <v>774</v>
      </c>
      <c r="I134" s="18" t="s">
        <v>100</v>
      </c>
      <c r="J134" s="112" t="s">
        <v>670</v>
      </c>
      <c r="K134" s="45"/>
    </row>
    <row r="135" spans="1:11" ht="72.75" customHeight="1" thickBot="1">
      <c r="A135" s="338"/>
      <c r="B135" s="338"/>
      <c r="C135" s="338"/>
      <c r="D135" s="338"/>
      <c r="E135" s="269" t="s">
        <v>352</v>
      </c>
      <c r="F135" s="185" t="s">
        <v>341</v>
      </c>
      <c r="G135" s="328" t="s">
        <v>774</v>
      </c>
      <c r="H135" s="328" t="s">
        <v>774</v>
      </c>
      <c r="I135" s="269" t="s">
        <v>248</v>
      </c>
      <c r="J135" s="118" t="s">
        <v>813</v>
      </c>
      <c r="K135" s="339"/>
    </row>
    <row r="136" spans="1:11" ht="30.75" customHeight="1" thickBot="1">
      <c r="A136" s="341" t="s">
        <v>22</v>
      </c>
      <c r="B136" s="342">
        <v>4</v>
      </c>
      <c r="C136" s="343" t="s">
        <v>22</v>
      </c>
      <c r="D136" s="342"/>
      <c r="E136" s="344" t="s">
        <v>395</v>
      </c>
      <c r="F136" s="345"/>
      <c r="G136" s="346"/>
      <c r="H136" s="347"/>
      <c r="I136" s="347"/>
      <c r="J136" s="348"/>
      <c r="K136" s="349"/>
    </row>
    <row r="137" spans="1:11" ht="60" customHeight="1">
      <c r="A137" s="296" t="s">
        <v>22</v>
      </c>
      <c r="B137" s="305">
        <v>4</v>
      </c>
      <c r="C137" s="296" t="s">
        <v>22</v>
      </c>
      <c r="D137" s="296" t="s">
        <v>22</v>
      </c>
      <c r="E137" s="340" t="s">
        <v>498</v>
      </c>
      <c r="F137" s="297" t="s">
        <v>337</v>
      </c>
      <c r="G137" s="180" t="s">
        <v>774</v>
      </c>
      <c r="H137" s="180" t="s">
        <v>774</v>
      </c>
      <c r="I137" s="318"/>
      <c r="J137" s="123" t="s">
        <v>501</v>
      </c>
      <c r="K137" s="170"/>
    </row>
    <row r="138" spans="1:11" ht="105.75" customHeight="1">
      <c r="A138" s="298" t="s">
        <v>22</v>
      </c>
      <c r="B138" s="298">
        <v>4</v>
      </c>
      <c r="C138" s="298" t="s">
        <v>22</v>
      </c>
      <c r="D138" s="298" t="s">
        <v>23</v>
      </c>
      <c r="E138" s="301" t="s">
        <v>499</v>
      </c>
      <c r="F138" s="302" t="s">
        <v>337</v>
      </c>
      <c r="G138" s="308" t="s">
        <v>39</v>
      </c>
      <c r="H138" s="308" t="s">
        <v>39</v>
      </c>
      <c r="I138" s="250" t="s">
        <v>500</v>
      </c>
      <c r="J138" s="299" t="s">
        <v>504</v>
      </c>
      <c r="K138" s="45"/>
    </row>
    <row r="139" spans="1:11" ht="66.75" customHeight="1">
      <c r="A139" s="298" t="s">
        <v>22</v>
      </c>
      <c r="B139" s="206">
        <v>4</v>
      </c>
      <c r="C139" s="298" t="s">
        <v>22</v>
      </c>
      <c r="D139" s="298" t="s">
        <v>27</v>
      </c>
      <c r="E139" s="201" t="s">
        <v>502</v>
      </c>
      <c r="F139" s="302" t="s">
        <v>337</v>
      </c>
      <c r="G139" s="174" t="s">
        <v>774</v>
      </c>
      <c r="H139" s="350" t="s">
        <v>830</v>
      </c>
      <c r="I139" s="301" t="s">
        <v>503</v>
      </c>
      <c r="J139" s="299" t="s">
        <v>507</v>
      </c>
      <c r="K139" s="45"/>
    </row>
    <row r="140" spans="1:11" ht="72" customHeight="1">
      <c r="A140" s="298" t="s">
        <v>22</v>
      </c>
      <c r="B140" s="298">
        <v>4</v>
      </c>
      <c r="C140" s="298" t="s">
        <v>22</v>
      </c>
      <c r="D140" s="298" t="s">
        <v>28</v>
      </c>
      <c r="E140" s="301" t="s">
        <v>505</v>
      </c>
      <c r="F140" s="302" t="s">
        <v>337</v>
      </c>
      <c r="G140" s="174" t="s">
        <v>774</v>
      </c>
      <c r="H140" s="174" t="s">
        <v>774</v>
      </c>
      <c r="I140" s="301" t="s">
        <v>506</v>
      </c>
      <c r="J140" s="299" t="s">
        <v>709</v>
      </c>
      <c r="K140" s="45"/>
    </row>
    <row r="141" spans="1:11" ht="51.75" customHeight="1">
      <c r="A141" s="298" t="s">
        <v>22</v>
      </c>
      <c r="B141" s="298">
        <v>4</v>
      </c>
      <c r="C141" s="298" t="s">
        <v>22</v>
      </c>
      <c r="D141" s="298" t="s">
        <v>66</v>
      </c>
      <c r="E141" s="201" t="s">
        <v>508</v>
      </c>
      <c r="F141" s="326" t="s">
        <v>337</v>
      </c>
      <c r="G141" s="174" t="s">
        <v>774</v>
      </c>
      <c r="H141" s="174" t="s">
        <v>774</v>
      </c>
      <c r="I141" s="201" t="s">
        <v>509</v>
      </c>
      <c r="J141" s="19" t="s">
        <v>710</v>
      </c>
      <c r="K141" s="45"/>
    </row>
    <row r="142" spans="1:11" ht="87" customHeight="1">
      <c r="A142" s="298" t="s">
        <v>22</v>
      </c>
      <c r="B142" s="298">
        <v>4</v>
      </c>
      <c r="C142" s="298" t="s">
        <v>22</v>
      </c>
      <c r="D142" s="298" t="s">
        <v>68</v>
      </c>
      <c r="E142" s="301" t="s">
        <v>511</v>
      </c>
      <c r="F142" s="302" t="s">
        <v>337</v>
      </c>
      <c r="G142" s="174" t="s">
        <v>774</v>
      </c>
      <c r="H142" s="174" t="s">
        <v>774</v>
      </c>
      <c r="I142" s="301" t="s">
        <v>512</v>
      </c>
      <c r="J142" s="19" t="s">
        <v>515</v>
      </c>
      <c r="K142" s="45"/>
    </row>
    <row r="143" spans="1:11" ht="57" customHeight="1">
      <c r="A143" s="298" t="s">
        <v>22</v>
      </c>
      <c r="B143" s="298">
        <v>4</v>
      </c>
      <c r="C143" s="298" t="s">
        <v>22</v>
      </c>
      <c r="D143" s="298" t="s">
        <v>69</v>
      </c>
      <c r="E143" s="301" t="s">
        <v>513</v>
      </c>
      <c r="F143" s="302" t="s">
        <v>337</v>
      </c>
      <c r="G143" s="174" t="s">
        <v>774</v>
      </c>
      <c r="H143" s="301" t="s">
        <v>828</v>
      </c>
      <c r="I143" s="301" t="s">
        <v>514</v>
      </c>
      <c r="J143" s="299"/>
      <c r="K143" s="45"/>
    </row>
    <row r="144" spans="1:11" ht="65.25" customHeight="1">
      <c r="A144" s="298" t="s">
        <v>22</v>
      </c>
      <c r="B144" s="298">
        <v>4</v>
      </c>
      <c r="C144" s="298" t="s">
        <v>23</v>
      </c>
      <c r="D144" s="298" t="s">
        <v>74</v>
      </c>
      <c r="E144" s="301" t="s">
        <v>516</v>
      </c>
      <c r="F144" s="302" t="s">
        <v>337</v>
      </c>
      <c r="G144" s="174" t="s">
        <v>774</v>
      </c>
      <c r="H144" s="301"/>
      <c r="I144" s="301" t="s">
        <v>517</v>
      </c>
      <c r="J144" s="19"/>
      <c r="K144" s="45"/>
    </row>
    <row r="145" spans="1:11" ht="72" customHeight="1">
      <c r="A145" s="298" t="s">
        <v>22</v>
      </c>
      <c r="B145" s="298">
        <v>4</v>
      </c>
      <c r="C145" s="298" t="s">
        <v>23</v>
      </c>
      <c r="D145" s="298" t="s">
        <v>76</v>
      </c>
      <c r="E145" s="301" t="s">
        <v>518</v>
      </c>
      <c r="F145" s="302" t="s">
        <v>337</v>
      </c>
      <c r="G145" s="306" t="s">
        <v>774</v>
      </c>
      <c r="H145" s="301" t="s">
        <v>828</v>
      </c>
      <c r="I145" s="176"/>
      <c r="J145" s="20" t="s">
        <v>711</v>
      </c>
      <c r="K145" s="299" t="s">
        <v>615</v>
      </c>
    </row>
    <row r="146" spans="1:11" ht="24" customHeight="1">
      <c r="A146" s="298" t="s">
        <v>22</v>
      </c>
      <c r="B146" s="298">
        <v>4</v>
      </c>
      <c r="C146" s="298" t="s">
        <v>23</v>
      </c>
      <c r="D146" s="298" t="s">
        <v>77</v>
      </c>
      <c r="E146" s="301" t="s">
        <v>519</v>
      </c>
      <c r="F146" s="302" t="s">
        <v>337</v>
      </c>
      <c r="G146" s="306" t="s">
        <v>774</v>
      </c>
      <c r="H146" s="301" t="s">
        <v>828</v>
      </c>
      <c r="I146" s="301" t="s">
        <v>520</v>
      </c>
      <c r="J146" s="299" t="s">
        <v>522</v>
      </c>
      <c r="K146" s="205" t="s">
        <v>523</v>
      </c>
    </row>
    <row r="147" spans="1:11" ht="27.75" customHeight="1">
      <c r="A147" s="298" t="s">
        <v>22</v>
      </c>
      <c r="B147" s="298">
        <v>4</v>
      </c>
      <c r="C147" s="298" t="s">
        <v>23</v>
      </c>
      <c r="D147" s="298" t="s">
        <v>78</v>
      </c>
      <c r="E147" s="301" t="s">
        <v>729</v>
      </c>
      <c r="F147" s="395" t="s">
        <v>337</v>
      </c>
      <c r="G147" s="306" t="s">
        <v>774</v>
      </c>
      <c r="H147" s="306" t="s">
        <v>774</v>
      </c>
      <c r="I147" s="301" t="s">
        <v>521</v>
      </c>
      <c r="J147" s="20" t="s">
        <v>616</v>
      </c>
      <c r="K147" s="45"/>
    </row>
    <row r="148" spans="1:11" ht="39.75" customHeight="1">
      <c r="A148" s="384" t="s">
        <v>22</v>
      </c>
      <c r="B148" s="384">
        <v>4</v>
      </c>
      <c r="C148" s="384" t="s">
        <v>23</v>
      </c>
      <c r="D148" s="384" t="s">
        <v>79</v>
      </c>
      <c r="E148" s="201" t="s">
        <v>730</v>
      </c>
      <c r="F148" s="395"/>
      <c r="G148" s="306" t="s">
        <v>774</v>
      </c>
      <c r="H148" s="306" t="s">
        <v>774</v>
      </c>
      <c r="I148" s="301"/>
      <c r="J148" s="381"/>
      <c r="K148" s="396"/>
    </row>
    <row r="149" spans="1:11" ht="36.75" customHeight="1">
      <c r="A149" s="384"/>
      <c r="B149" s="384"/>
      <c r="C149" s="384"/>
      <c r="D149" s="384"/>
      <c r="E149" s="301" t="s">
        <v>524</v>
      </c>
      <c r="F149" s="302" t="s">
        <v>337</v>
      </c>
      <c r="G149" s="306" t="s">
        <v>774</v>
      </c>
      <c r="H149" s="306" t="s">
        <v>774</v>
      </c>
      <c r="I149" s="301" t="s">
        <v>525</v>
      </c>
      <c r="J149" s="381"/>
      <c r="K149" s="396"/>
    </row>
    <row r="150" spans="1:11" ht="30" customHeight="1">
      <c r="A150" s="384"/>
      <c r="B150" s="384"/>
      <c r="C150" s="384"/>
      <c r="D150" s="384"/>
      <c r="E150" s="248" t="s">
        <v>288</v>
      </c>
      <c r="F150" s="327"/>
      <c r="G150" s="323"/>
      <c r="H150" s="323"/>
      <c r="I150" s="248"/>
      <c r="J150" s="381"/>
      <c r="K150" s="396"/>
    </row>
    <row r="151" spans="1:11" ht="56.25" customHeight="1">
      <c r="A151" s="384"/>
      <c r="B151" s="384"/>
      <c r="C151" s="384"/>
      <c r="D151" s="384"/>
      <c r="E151" s="176" t="s">
        <v>353</v>
      </c>
      <c r="F151" s="34" t="s">
        <v>191</v>
      </c>
      <c r="G151" s="306" t="s">
        <v>774</v>
      </c>
      <c r="H151" s="306" t="s">
        <v>774</v>
      </c>
      <c r="I151" s="176" t="s">
        <v>270</v>
      </c>
      <c r="J151" s="381"/>
      <c r="K151" s="396"/>
    </row>
    <row r="152" spans="1:11" ht="41.25" customHeight="1">
      <c r="A152" s="384"/>
      <c r="B152" s="384"/>
      <c r="C152" s="384"/>
      <c r="D152" s="384"/>
      <c r="E152" s="176" t="s">
        <v>260</v>
      </c>
      <c r="F152" s="34" t="s">
        <v>191</v>
      </c>
      <c r="G152" s="306" t="s">
        <v>774</v>
      </c>
      <c r="H152" s="306" t="s">
        <v>774</v>
      </c>
      <c r="I152" s="176" t="s">
        <v>271</v>
      </c>
      <c r="J152" s="381"/>
      <c r="K152" s="396"/>
    </row>
    <row r="153" spans="1:11" ht="41.25" customHeight="1">
      <c r="A153" s="298" t="s">
        <v>22</v>
      </c>
      <c r="B153" s="298">
        <v>4</v>
      </c>
      <c r="C153" s="298" t="s">
        <v>23</v>
      </c>
      <c r="D153" s="298" t="s">
        <v>85</v>
      </c>
      <c r="E153" s="176" t="s">
        <v>261</v>
      </c>
      <c r="F153" s="34" t="s">
        <v>191</v>
      </c>
      <c r="G153" s="306" t="s">
        <v>774</v>
      </c>
      <c r="H153" s="306" t="s">
        <v>774</v>
      </c>
      <c r="I153" s="176" t="s">
        <v>282</v>
      </c>
      <c r="J153" s="20" t="s">
        <v>712</v>
      </c>
      <c r="K153" s="299"/>
    </row>
    <row r="154" spans="1:11" ht="75.75" customHeight="1">
      <c r="A154" s="298" t="s">
        <v>22</v>
      </c>
      <c r="B154" s="298">
        <v>4</v>
      </c>
      <c r="C154" s="298" t="s">
        <v>23</v>
      </c>
      <c r="D154" s="298" t="s">
        <v>87</v>
      </c>
      <c r="E154" s="176" t="s">
        <v>115</v>
      </c>
      <c r="F154" s="34" t="s">
        <v>191</v>
      </c>
      <c r="G154" s="306" t="s">
        <v>774</v>
      </c>
      <c r="H154" s="306" t="s">
        <v>774</v>
      </c>
      <c r="I154" s="176" t="s">
        <v>354</v>
      </c>
      <c r="J154" s="299" t="s">
        <v>526</v>
      </c>
      <c r="K154" s="299"/>
    </row>
    <row r="155" spans="1:11" ht="72" customHeight="1">
      <c r="A155" s="298" t="s">
        <v>22</v>
      </c>
      <c r="B155" s="298">
        <v>4</v>
      </c>
      <c r="C155" s="298" t="s">
        <v>23</v>
      </c>
      <c r="D155" s="298" t="s">
        <v>89</v>
      </c>
      <c r="E155" s="176" t="s">
        <v>355</v>
      </c>
      <c r="F155" s="34" t="s">
        <v>191</v>
      </c>
      <c r="G155" s="306" t="s">
        <v>774</v>
      </c>
      <c r="H155" s="306" t="s">
        <v>774</v>
      </c>
      <c r="I155" s="176" t="s">
        <v>272</v>
      </c>
      <c r="J155" s="299" t="s">
        <v>527</v>
      </c>
      <c r="K155" s="299"/>
    </row>
    <row r="156" spans="1:11" ht="41.25" customHeight="1">
      <c r="A156" s="298" t="s">
        <v>22</v>
      </c>
      <c r="B156" s="298">
        <v>4</v>
      </c>
      <c r="C156" s="298" t="s">
        <v>23</v>
      </c>
      <c r="D156" s="298" t="s">
        <v>91</v>
      </c>
      <c r="E156" s="176" t="s">
        <v>262</v>
      </c>
      <c r="F156" s="34" t="s">
        <v>191</v>
      </c>
      <c r="G156" s="306" t="s">
        <v>774</v>
      </c>
      <c r="H156" s="306" t="s">
        <v>774</v>
      </c>
      <c r="I156" s="176" t="s">
        <v>272</v>
      </c>
      <c r="J156" s="299"/>
      <c r="K156" s="299"/>
    </row>
    <row r="157" spans="1:11" ht="44.25" customHeight="1">
      <c r="A157" s="384" t="s">
        <v>22</v>
      </c>
      <c r="B157" s="384">
        <v>4</v>
      </c>
      <c r="C157" s="384" t="s">
        <v>23</v>
      </c>
      <c r="D157" s="384" t="s">
        <v>93</v>
      </c>
      <c r="E157" s="176" t="s">
        <v>263</v>
      </c>
      <c r="F157" s="34" t="s">
        <v>191</v>
      </c>
      <c r="G157" s="306" t="s">
        <v>774</v>
      </c>
      <c r="H157" s="306" t="s">
        <v>774</v>
      </c>
      <c r="I157" s="176" t="s">
        <v>273</v>
      </c>
      <c r="J157" s="301" t="s">
        <v>528</v>
      </c>
      <c r="K157" s="381"/>
    </row>
    <row r="158" spans="1:11" ht="24.75" customHeight="1">
      <c r="A158" s="384"/>
      <c r="B158" s="384"/>
      <c r="C158" s="384"/>
      <c r="D158" s="384"/>
      <c r="E158" s="176" t="s">
        <v>269</v>
      </c>
      <c r="F158" s="34"/>
      <c r="G158" s="174"/>
      <c r="H158" s="174"/>
      <c r="I158" s="176"/>
      <c r="J158" s="301" t="s">
        <v>529</v>
      </c>
      <c r="K158" s="381"/>
    </row>
    <row r="159" spans="1:11" ht="60.75" customHeight="1">
      <c r="A159" s="384" t="s">
        <v>22</v>
      </c>
      <c r="B159" s="384">
        <v>4</v>
      </c>
      <c r="C159" s="384" t="s">
        <v>23</v>
      </c>
      <c r="D159" s="384" t="s">
        <v>207</v>
      </c>
      <c r="E159" s="176" t="s">
        <v>264</v>
      </c>
      <c r="F159" s="34" t="s">
        <v>191</v>
      </c>
      <c r="G159" s="174" t="s">
        <v>39</v>
      </c>
      <c r="H159" s="174" t="s">
        <v>39</v>
      </c>
      <c r="I159" s="176" t="s">
        <v>274</v>
      </c>
      <c r="J159" s="381" t="s">
        <v>530</v>
      </c>
      <c r="K159" s="381" t="s">
        <v>531</v>
      </c>
    </row>
    <row r="160" spans="1:11" ht="84.75" customHeight="1">
      <c r="A160" s="384"/>
      <c r="B160" s="384"/>
      <c r="C160" s="384"/>
      <c r="D160" s="384"/>
      <c r="E160" s="176" t="s">
        <v>265</v>
      </c>
      <c r="F160" s="34" t="s">
        <v>191</v>
      </c>
      <c r="G160" s="174" t="s">
        <v>83</v>
      </c>
      <c r="H160" s="174" t="s">
        <v>83</v>
      </c>
      <c r="I160" s="176" t="s">
        <v>275</v>
      </c>
      <c r="J160" s="381"/>
      <c r="K160" s="381"/>
    </row>
    <row r="161" spans="1:11" ht="41.25" customHeight="1">
      <c r="A161" s="298" t="s">
        <v>22</v>
      </c>
      <c r="B161" s="298">
        <v>4</v>
      </c>
      <c r="C161" s="298" t="s">
        <v>23</v>
      </c>
      <c r="D161" s="298" t="s">
        <v>215</v>
      </c>
      <c r="E161" s="176" t="s">
        <v>280</v>
      </c>
      <c r="F161" s="34" t="s">
        <v>191</v>
      </c>
      <c r="G161" s="174" t="s">
        <v>384</v>
      </c>
      <c r="H161" s="174" t="s">
        <v>384</v>
      </c>
      <c r="I161" s="176" t="s">
        <v>276</v>
      </c>
      <c r="J161" s="299" t="s">
        <v>532</v>
      </c>
      <c r="K161" s="299"/>
    </row>
    <row r="162" spans="1:11" ht="41.25" customHeight="1">
      <c r="A162" s="298" t="s">
        <v>22</v>
      </c>
      <c r="B162" s="298">
        <v>4</v>
      </c>
      <c r="C162" s="298" t="s">
        <v>23</v>
      </c>
      <c r="D162" s="298" t="s">
        <v>621</v>
      </c>
      <c r="E162" s="176" t="s">
        <v>266</v>
      </c>
      <c r="F162" s="34" t="s">
        <v>191</v>
      </c>
      <c r="G162" s="174" t="s">
        <v>83</v>
      </c>
      <c r="H162" s="174" t="s">
        <v>83</v>
      </c>
      <c r="I162" s="176" t="s">
        <v>277</v>
      </c>
      <c r="J162" s="299" t="s">
        <v>533</v>
      </c>
      <c r="K162" s="299"/>
    </row>
    <row r="163" spans="1:11" ht="60.75" customHeight="1">
      <c r="A163" s="384" t="s">
        <v>22</v>
      </c>
      <c r="B163" s="384">
        <v>4</v>
      </c>
      <c r="C163" s="384" t="s">
        <v>23</v>
      </c>
      <c r="D163" s="384" t="s">
        <v>622</v>
      </c>
      <c r="E163" s="176" t="s">
        <v>267</v>
      </c>
      <c r="F163" s="34" t="s">
        <v>191</v>
      </c>
      <c r="G163" s="174" t="s">
        <v>83</v>
      </c>
      <c r="H163" s="174" t="s">
        <v>83</v>
      </c>
      <c r="I163" s="176" t="s">
        <v>283</v>
      </c>
      <c r="J163" s="299" t="s">
        <v>534</v>
      </c>
      <c r="K163" s="299"/>
    </row>
    <row r="164" spans="1:11" ht="41.25" customHeight="1">
      <c r="A164" s="384"/>
      <c r="B164" s="384"/>
      <c r="C164" s="384"/>
      <c r="D164" s="384"/>
      <c r="E164" s="176" t="s">
        <v>356</v>
      </c>
      <c r="F164" s="34" t="s">
        <v>191</v>
      </c>
      <c r="G164" s="306" t="s">
        <v>774</v>
      </c>
      <c r="H164" s="306" t="s">
        <v>774</v>
      </c>
      <c r="I164" s="176" t="s">
        <v>279</v>
      </c>
      <c r="J164" s="299" t="s">
        <v>535</v>
      </c>
      <c r="K164" s="299"/>
    </row>
    <row r="165" spans="1:11" ht="50.25" customHeight="1">
      <c r="A165" s="298" t="s">
        <v>22</v>
      </c>
      <c r="B165" s="298">
        <v>4</v>
      </c>
      <c r="C165" s="298" t="s">
        <v>23</v>
      </c>
      <c r="D165" s="298" t="s">
        <v>623</v>
      </c>
      <c r="E165" s="176" t="s">
        <v>268</v>
      </c>
      <c r="F165" s="34" t="s">
        <v>191</v>
      </c>
      <c r="G165" s="306" t="s">
        <v>774</v>
      </c>
      <c r="H165" s="306" t="s">
        <v>774</v>
      </c>
      <c r="I165" s="176" t="s">
        <v>278</v>
      </c>
      <c r="J165" s="299" t="s">
        <v>536</v>
      </c>
      <c r="K165" s="299"/>
    </row>
    <row r="166" spans="1:11" ht="41.25" customHeight="1">
      <c r="A166" s="298" t="s">
        <v>22</v>
      </c>
      <c r="B166" s="298">
        <v>4</v>
      </c>
      <c r="C166" s="298" t="s">
        <v>23</v>
      </c>
      <c r="D166" s="298" t="s">
        <v>624</v>
      </c>
      <c r="E166" s="301" t="s">
        <v>537</v>
      </c>
      <c r="F166" s="302" t="s">
        <v>337</v>
      </c>
      <c r="G166" s="306" t="s">
        <v>774</v>
      </c>
      <c r="H166" s="306" t="s">
        <v>774</v>
      </c>
      <c r="I166" s="300"/>
      <c r="J166" s="299" t="s">
        <v>713</v>
      </c>
      <c r="K166" s="299"/>
    </row>
    <row r="167" spans="1:11" ht="51" customHeight="1">
      <c r="A167" s="298" t="s">
        <v>22</v>
      </c>
      <c r="B167" s="298">
        <v>4</v>
      </c>
      <c r="C167" s="298" t="s">
        <v>23</v>
      </c>
      <c r="D167" s="298" t="s">
        <v>625</v>
      </c>
      <c r="E167" s="301" t="s">
        <v>538</v>
      </c>
      <c r="F167" s="302" t="s">
        <v>337</v>
      </c>
      <c r="G167" s="306" t="s">
        <v>774</v>
      </c>
      <c r="H167" s="306" t="s">
        <v>828</v>
      </c>
      <c r="I167" s="300"/>
      <c r="J167" s="299"/>
      <c r="K167" s="299"/>
    </row>
    <row r="168" spans="1:11" ht="30" customHeight="1">
      <c r="A168" s="298" t="s">
        <v>22</v>
      </c>
      <c r="B168" s="298">
        <v>4</v>
      </c>
      <c r="C168" s="298" t="s">
        <v>23</v>
      </c>
      <c r="D168" s="298" t="s">
        <v>626</v>
      </c>
      <c r="E168" s="301" t="s">
        <v>539</v>
      </c>
      <c r="F168" s="302" t="s">
        <v>337</v>
      </c>
      <c r="G168" s="306" t="s">
        <v>774</v>
      </c>
      <c r="H168" s="306" t="s">
        <v>828</v>
      </c>
      <c r="I168" s="300"/>
      <c r="J168" s="20"/>
      <c r="K168" s="299"/>
    </row>
    <row r="169" spans="1:11" ht="48.75" customHeight="1">
      <c r="A169" s="384" t="s">
        <v>22</v>
      </c>
      <c r="B169" s="384">
        <v>4</v>
      </c>
      <c r="C169" s="384" t="s">
        <v>23</v>
      </c>
      <c r="D169" s="384" t="s">
        <v>627</v>
      </c>
      <c r="E169" s="301" t="s">
        <v>540</v>
      </c>
      <c r="F169" s="395" t="s">
        <v>337</v>
      </c>
      <c r="G169" s="306" t="s">
        <v>774</v>
      </c>
      <c r="H169" s="306" t="s">
        <v>774</v>
      </c>
      <c r="I169" s="300"/>
      <c r="J169" s="299" t="s">
        <v>510</v>
      </c>
      <c r="K169" s="299"/>
    </row>
    <row r="170" spans="1:11" ht="41.25" customHeight="1">
      <c r="A170" s="384"/>
      <c r="B170" s="384"/>
      <c r="C170" s="384"/>
      <c r="D170" s="384"/>
      <c r="E170" s="301" t="s">
        <v>541</v>
      </c>
      <c r="F170" s="395"/>
      <c r="G170" s="306" t="s">
        <v>774</v>
      </c>
      <c r="H170" s="306" t="s">
        <v>774</v>
      </c>
      <c r="I170" s="300"/>
      <c r="J170" s="299"/>
      <c r="K170" s="299"/>
    </row>
    <row r="171" spans="1:11" ht="41.25" customHeight="1">
      <c r="A171" s="384" t="s">
        <v>22</v>
      </c>
      <c r="B171" s="384">
        <v>4</v>
      </c>
      <c r="C171" s="384" t="s">
        <v>23</v>
      </c>
      <c r="D171" s="384" t="s">
        <v>628</v>
      </c>
      <c r="E171" s="301" t="s">
        <v>542</v>
      </c>
      <c r="F171" s="395" t="s">
        <v>337</v>
      </c>
      <c r="G171" s="306" t="s">
        <v>774</v>
      </c>
      <c r="H171" s="306" t="s">
        <v>774</v>
      </c>
      <c r="I171" s="397"/>
      <c r="J171" s="381" t="s">
        <v>837</v>
      </c>
      <c r="K171" s="381"/>
    </row>
    <row r="172" spans="1:11" ht="41.25" customHeight="1">
      <c r="A172" s="384"/>
      <c r="B172" s="384"/>
      <c r="C172" s="384"/>
      <c r="D172" s="384"/>
      <c r="E172" s="301" t="s">
        <v>543</v>
      </c>
      <c r="F172" s="395"/>
      <c r="G172" s="306" t="s">
        <v>774</v>
      </c>
      <c r="H172" s="306" t="s">
        <v>774</v>
      </c>
      <c r="I172" s="397"/>
      <c r="J172" s="381"/>
      <c r="K172" s="381"/>
    </row>
    <row r="173" spans="1:11" ht="41.25" customHeight="1">
      <c r="A173" s="298" t="s">
        <v>22</v>
      </c>
      <c r="B173" s="298">
        <v>4</v>
      </c>
      <c r="C173" s="298" t="s">
        <v>23</v>
      </c>
      <c r="D173" s="298" t="s">
        <v>629</v>
      </c>
      <c r="E173" s="301" t="s">
        <v>544</v>
      </c>
      <c r="F173" s="302" t="s">
        <v>337</v>
      </c>
      <c r="G173" s="306" t="s">
        <v>774</v>
      </c>
      <c r="H173" s="306" t="s">
        <v>774</v>
      </c>
      <c r="I173" s="300"/>
      <c r="J173" s="299" t="s">
        <v>545</v>
      </c>
      <c r="K173" s="299"/>
    </row>
    <row r="174" spans="1:11" ht="41.25" customHeight="1">
      <c r="A174" s="298" t="s">
        <v>22</v>
      </c>
      <c r="B174" s="298">
        <v>4</v>
      </c>
      <c r="C174" s="298" t="s">
        <v>23</v>
      </c>
      <c r="D174" s="298" t="s">
        <v>630</v>
      </c>
      <c r="E174" s="301" t="s">
        <v>546</v>
      </c>
      <c r="F174" s="302" t="s">
        <v>337</v>
      </c>
      <c r="G174" s="306" t="s">
        <v>774</v>
      </c>
      <c r="H174" s="306" t="s">
        <v>774</v>
      </c>
      <c r="I174" s="300"/>
      <c r="J174" s="299" t="s">
        <v>714</v>
      </c>
      <c r="K174" s="299"/>
    </row>
    <row r="175" spans="1:11" ht="41.25" customHeight="1">
      <c r="A175" s="298" t="s">
        <v>22</v>
      </c>
      <c r="B175" s="298">
        <v>4</v>
      </c>
      <c r="C175" s="298" t="s">
        <v>23</v>
      </c>
      <c r="D175" s="298" t="s">
        <v>631</v>
      </c>
      <c r="E175" s="301" t="s">
        <v>547</v>
      </c>
      <c r="F175" s="302" t="s">
        <v>337</v>
      </c>
      <c r="G175" s="306" t="s">
        <v>774</v>
      </c>
      <c r="H175" s="306" t="s">
        <v>774</v>
      </c>
      <c r="I175" s="300"/>
      <c r="J175" s="299" t="s">
        <v>548</v>
      </c>
      <c r="K175" s="299"/>
    </row>
    <row r="176" spans="1:11" ht="41.25" customHeight="1">
      <c r="A176" s="298" t="s">
        <v>22</v>
      </c>
      <c r="B176" s="298">
        <v>4</v>
      </c>
      <c r="C176" s="298" t="s">
        <v>23</v>
      </c>
      <c r="D176" s="298" t="s">
        <v>632</v>
      </c>
      <c r="E176" s="301" t="s">
        <v>549</v>
      </c>
      <c r="F176" s="302" t="s">
        <v>337</v>
      </c>
      <c r="G176" s="306" t="s">
        <v>774</v>
      </c>
      <c r="H176" s="306" t="s">
        <v>774</v>
      </c>
      <c r="I176" s="300"/>
      <c r="J176" s="299" t="s">
        <v>550</v>
      </c>
      <c r="K176" s="299"/>
    </row>
    <row r="177" spans="1:11" ht="41.25" customHeight="1">
      <c r="A177" s="298" t="s">
        <v>22</v>
      </c>
      <c r="B177" s="298">
        <v>4</v>
      </c>
      <c r="C177" s="298" t="s">
        <v>23</v>
      </c>
      <c r="D177" s="298" t="s">
        <v>633</v>
      </c>
      <c r="E177" s="301" t="s">
        <v>551</v>
      </c>
      <c r="F177" s="302" t="s">
        <v>337</v>
      </c>
      <c r="G177" s="306" t="s">
        <v>774</v>
      </c>
      <c r="H177" s="306" t="s">
        <v>774</v>
      </c>
      <c r="I177" s="300"/>
      <c r="J177" s="299" t="s">
        <v>552</v>
      </c>
      <c r="K177" s="299"/>
    </row>
    <row r="178" spans="1:11" ht="41.25" customHeight="1">
      <c r="A178" s="384" t="s">
        <v>22</v>
      </c>
      <c r="B178" s="384">
        <v>4</v>
      </c>
      <c r="C178" s="384" t="s">
        <v>23</v>
      </c>
      <c r="D178" s="384" t="s">
        <v>634</v>
      </c>
      <c r="E178" s="398" t="s">
        <v>553</v>
      </c>
      <c r="F178" s="395" t="s">
        <v>337</v>
      </c>
      <c r="G178" s="306" t="s">
        <v>774</v>
      </c>
      <c r="H178" s="306" t="s">
        <v>774</v>
      </c>
      <c r="I178" s="397"/>
      <c r="J178" s="299" t="s">
        <v>554</v>
      </c>
      <c r="K178" s="381"/>
    </row>
    <row r="179" spans="1:11" ht="60.75" customHeight="1">
      <c r="A179" s="384"/>
      <c r="B179" s="384"/>
      <c r="C179" s="384"/>
      <c r="D179" s="384"/>
      <c r="E179" s="398"/>
      <c r="F179" s="395"/>
      <c r="G179" s="306" t="s">
        <v>774</v>
      </c>
      <c r="H179" s="306" t="s">
        <v>774</v>
      </c>
      <c r="I179" s="397"/>
      <c r="J179" s="299" t="s">
        <v>555</v>
      </c>
      <c r="K179" s="381"/>
    </row>
    <row r="180" spans="1:11" ht="26.25" customHeight="1">
      <c r="A180" s="298" t="s">
        <v>22</v>
      </c>
      <c r="B180" s="298">
        <v>4</v>
      </c>
      <c r="C180" s="298" t="s">
        <v>23</v>
      </c>
      <c r="D180" s="298" t="s">
        <v>635</v>
      </c>
      <c r="E180" s="301" t="s">
        <v>556</v>
      </c>
      <c r="F180" s="302" t="s">
        <v>337</v>
      </c>
      <c r="G180" s="306" t="s">
        <v>774</v>
      </c>
      <c r="H180" s="306" t="s">
        <v>774</v>
      </c>
      <c r="I180" s="300"/>
      <c r="J180" s="299" t="s">
        <v>557</v>
      </c>
      <c r="K180" s="299"/>
    </row>
    <row r="181" spans="1:11" ht="19.5" customHeight="1">
      <c r="A181" s="298" t="s">
        <v>22</v>
      </c>
      <c r="B181" s="298">
        <v>4</v>
      </c>
      <c r="C181" s="298" t="s">
        <v>23</v>
      </c>
      <c r="D181" s="298" t="s">
        <v>636</v>
      </c>
      <c r="E181" s="301" t="s">
        <v>558</v>
      </c>
      <c r="F181" s="302" t="s">
        <v>337</v>
      </c>
      <c r="G181" s="306" t="s">
        <v>774</v>
      </c>
      <c r="H181" s="306" t="s">
        <v>774</v>
      </c>
      <c r="I181" s="300"/>
      <c r="J181" s="299" t="s">
        <v>510</v>
      </c>
      <c r="K181" s="299"/>
    </row>
    <row r="182" spans="1:11" ht="17.25" customHeight="1">
      <c r="A182" s="384" t="s">
        <v>22</v>
      </c>
      <c r="B182" s="384">
        <v>4</v>
      </c>
      <c r="C182" s="384" t="s">
        <v>23</v>
      </c>
      <c r="D182" s="384" t="s">
        <v>637</v>
      </c>
      <c r="E182" s="301" t="s">
        <v>559</v>
      </c>
      <c r="F182" s="395" t="s">
        <v>337</v>
      </c>
      <c r="G182" s="399" t="s">
        <v>774</v>
      </c>
      <c r="H182" s="399" t="s">
        <v>774</v>
      </c>
      <c r="I182" s="397"/>
      <c r="J182" s="381" t="s">
        <v>562</v>
      </c>
      <c r="K182" s="381"/>
    </row>
    <row r="183" spans="1:11" ht="16.5" customHeight="1">
      <c r="A183" s="384"/>
      <c r="B183" s="384"/>
      <c r="C183" s="384"/>
      <c r="D183" s="384"/>
      <c r="E183" s="301" t="s">
        <v>560</v>
      </c>
      <c r="F183" s="395"/>
      <c r="G183" s="399"/>
      <c r="H183" s="399"/>
      <c r="I183" s="397"/>
      <c r="J183" s="381"/>
      <c r="K183" s="381"/>
    </row>
    <row r="184" spans="1:11" ht="17.25" customHeight="1">
      <c r="A184" s="384"/>
      <c r="B184" s="384"/>
      <c r="C184" s="384"/>
      <c r="D184" s="384"/>
      <c r="E184" s="301" t="s">
        <v>561</v>
      </c>
      <c r="F184" s="395"/>
      <c r="G184" s="399"/>
      <c r="H184" s="399"/>
      <c r="I184" s="397"/>
      <c r="J184" s="381"/>
      <c r="K184" s="381"/>
    </row>
    <row r="185" spans="1:11" ht="27.75" customHeight="1">
      <c r="A185" s="384" t="s">
        <v>22</v>
      </c>
      <c r="B185" s="384">
        <v>4</v>
      </c>
      <c r="C185" s="384" t="s">
        <v>23</v>
      </c>
      <c r="D185" s="384" t="s">
        <v>638</v>
      </c>
      <c r="E185" s="301" t="s">
        <v>563</v>
      </c>
      <c r="F185" s="395" t="s">
        <v>337</v>
      </c>
      <c r="G185" s="399" t="s">
        <v>774</v>
      </c>
      <c r="H185" s="399" t="s">
        <v>774</v>
      </c>
      <c r="I185" s="397"/>
      <c r="J185" s="381" t="s">
        <v>566</v>
      </c>
      <c r="K185" s="381"/>
    </row>
    <row r="186" spans="1:11" ht="41.25" customHeight="1">
      <c r="A186" s="384"/>
      <c r="B186" s="384"/>
      <c r="C186" s="384"/>
      <c r="D186" s="384"/>
      <c r="E186" s="301" t="s">
        <v>564</v>
      </c>
      <c r="F186" s="395"/>
      <c r="G186" s="399"/>
      <c r="H186" s="399"/>
      <c r="I186" s="397"/>
      <c r="J186" s="381"/>
      <c r="K186" s="381"/>
    </row>
    <row r="187" spans="1:11" ht="41.25" customHeight="1">
      <c r="A187" s="384"/>
      <c r="B187" s="384"/>
      <c r="C187" s="384"/>
      <c r="D187" s="384"/>
      <c r="E187" s="201" t="s">
        <v>565</v>
      </c>
      <c r="F187" s="395"/>
      <c r="G187" s="399"/>
      <c r="H187" s="399"/>
      <c r="I187" s="397"/>
      <c r="J187" s="381"/>
      <c r="K187" s="381"/>
    </row>
    <row r="188" spans="1:11" ht="41.25" customHeight="1">
      <c r="A188" s="298" t="s">
        <v>22</v>
      </c>
      <c r="B188" s="298">
        <v>4</v>
      </c>
      <c r="C188" s="298" t="s">
        <v>23</v>
      </c>
      <c r="D188" s="298" t="s">
        <v>639</v>
      </c>
      <c r="E188" s="301" t="s">
        <v>567</v>
      </c>
      <c r="F188" s="302" t="s">
        <v>337</v>
      </c>
      <c r="G188" s="306" t="s">
        <v>774</v>
      </c>
      <c r="H188" s="306" t="s">
        <v>774</v>
      </c>
      <c r="I188" s="300"/>
      <c r="J188" s="299" t="s">
        <v>510</v>
      </c>
      <c r="K188" s="299"/>
    </row>
    <row r="189" spans="1:11" ht="53.25" customHeight="1">
      <c r="A189" s="298" t="s">
        <v>22</v>
      </c>
      <c r="B189" s="298">
        <v>4</v>
      </c>
      <c r="C189" s="298" t="s">
        <v>23</v>
      </c>
      <c r="D189" s="298" t="s">
        <v>640</v>
      </c>
      <c r="E189" s="301" t="s">
        <v>568</v>
      </c>
      <c r="F189" s="302" t="s">
        <v>337</v>
      </c>
      <c r="G189" s="306" t="s">
        <v>774</v>
      </c>
      <c r="H189" s="306" t="s">
        <v>828</v>
      </c>
      <c r="I189" s="300"/>
      <c r="J189" s="299"/>
      <c r="K189" s="299"/>
    </row>
    <row r="190" spans="1:11" ht="41.25" customHeight="1">
      <c r="A190" s="298" t="s">
        <v>22</v>
      </c>
      <c r="B190" s="298">
        <v>4</v>
      </c>
      <c r="C190" s="298" t="s">
        <v>23</v>
      </c>
      <c r="D190" s="298" t="s">
        <v>641</v>
      </c>
      <c r="E190" s="301" t="s">
        <v>569</v>
      </c>
      <c r="F190" s="302" t="s">
        <v>337</v>
      </c>
      <c r="G190" s="306" t="s">
        <v>774</v>
      </c>
      <c r="H190" s="306" t="s">
        <v>774</v>
      </c>
      <c r="I190" s="300"/>
      <c r="J190" s="299" t="s">
        <v>570</v>
      </c>
      <c r="K190" s="299"/>
    </row>
    <row r="191" spans="1:11" ht="21.75" customHeight="1">
      <c r="A191" s="298" t="s">
        <v>22</v>
      </c>
      <c r="B191" s="298">
        <v>4</v>
      </c>
      <c r="C191" s="298" t="s">
        <v>23</v>
      </c>
      <c r="D191" s="298" t="s">
        <v>642</v>
      </c>
      <c r="E191" s="301" t="s">
        <v>571</v>
      </c>
      <c r="F191" s="302" t="s">
        <v>337</v>
      </c>
      <c r="G191" s="306" t="s">
        <v>774</v>
      </c>
      <c r="H191" s="306" t="s">
        <v>774</v>
      </c>
      <c r="I191" s="300"/>
      <c r="J191" s="299" t="s">
        <v>572</v>
      </c>
      <c r="K191" s="299"/>
    </row>
    <row r="192" spans="1:11" ht="41.25" customHeight="1">
      <c r="A192" s="384" t="s">
        <v>22</v>
      </c>
      <c r="B192" s="384">
        <v>4</v>
      </c>
      <c r="C192" s="384" t="s">
        <v>23</v>
      </c>
      <c r="D192" s="384" t="s">
        <v>643</v>
      </c>
      <c r="E192" s="301" t="s">
        <v>573</v>
      </c>
      <c r="F192" s="395" t="s">
        <v>337</v>
      </c>
      <c r="G192" s="306" t="s">
        <v>774</v>
      </c>
      <c r="H192" s="306" t="s">
        <v>774</v>
      </c>
      <c r="I192" s="300"/>
      <c r="J192" s="299" t="s">
        <v>836</v>
      </c>
      <c r="K192" s="299"/>
    </row>
    <row r="193" spans="1:11" ht="24.75" customHeight="1">
      <c r="A193" s="384"/>
      <c r="B193" s="384"/>
      <c r="C193" s="384"/>
      <c r="D193" s="384"/>
      <c r="E193" s="301" t="s">
        <v>574</v>
      </c>
      <c r="F193" s="395"/>
      <c r="G193" s="306" t="s">
        <v>774</v>
      </c>
      <c r="H193" s="306" t="s">
        <v>774</v>
      </c>
      <c r="I193" s="300"/>
      <c r="J193" s="299"/>
      <c r="K193" s="299"/>
    </row>
    <row r="194" spans="1:11" ht="50.25" customHeight="1">
      <c r="A194" s="384" t="s">
        <v>22</v>
      </c>
      <c r="B194" s="384">
        <v>4</v>
      </c>
      <c r="C194" s="384" t="s">
        <v>23</v>
      </c>
      <c r="D194" s="384" t="s">
        <v>644</v>
      </c>
      <c r="E194" s="301" t="s">
        <v>575</v>
      </c>
      <c r="F194" s="395" t="s">
        <v>337</v>
      </c>
      <c r="G194" s="399" t="s">
        <v>774</v>
      </c>
      <c r="H194" s="399" t="s">
        <v>774</v>
      </c>
      <c r="I194" s="397"/>
      <c r="J194" s="381" t="s">
        <v>577</v>
      </c>
      <c r="K194" s="381"/>
    </row>
    <row r="195" spans="1:11" ht="32.25" customHeight="1">
      <c r="A195" s="384"/>
      <c r="B195" s="384"/>
      <c r="C195" s="384"/>
      <c r="D195" s="384"/>
      <c r="E195" s="301" t="s">
        <v>576</v>
      </c>
      <c r="F195" s="395"/>
      <c r="G195" s="399"/>
      <c r="H195" s="399"/>
      <c r="I195" s="397"/>
      <c r="J195" s="381"/>
      <c r="K195" s="381"/>
    </row>
    <row r="196" spans="1:11" ht="41.25" customHeight="1">
      <c r="A196" s="384"/>
      <c r="B196" s="384"/>
      <c r="C196" s="384"/>
      <c r="D196" s="384"/>
      <c r="E196" s="301" t="s">
        <v>578</v>
      </c>
      <c r="F196" s="395"/>
      <c r="G196" s="306" t="s">
        <v>774</v>
      </c>
      <c r="H196" s="306" t="s">
        <v>774</v>
      </c>
      <c r="I196" s="300"/>
      <c r="J196" s="20"/>
      <c r="K196" s="299"/>
    </row>
    <row r="197" spans="1:11" ht="27" customHeight="1">
      <c r="A197" s="298" t="s">
        <v>22</v>
      </c>
      <c r="B197" s="298">
        <v>4</v>
      </c>
      <c r="C197" s="298" t="s">
        <v>23</v>
      </c>
      <c r="D197" s="298" t="s">
        <v>645</v>
      </c>
      <c r="E197" s="301" t="s">
        <v>579</v>
      </c>
      <c r="F197" s="302" t="s">
        <v>337</v>
      </c>
      <c r="G197" s="306" t="s">
        <v>774</v>
      </c>
      <c r="H197" s="306" t="s">
        <v>774</v>
      </c>
      <c r="I197" s="300"/>
      <c r="J197" s="299" t="s">
        <v>510</v>
      </c>
      <c r="K197" s="299" t="s">
        <v>510</v>
      </c>
    </row>
    <row r="198" spans="1:11" ht="58.5" customHeight="1">
      <c r="A198" s="384" t="s">
        <v>22</v>
      </c>
      <c r="B198" s="384">
        <v>4</v>
      </c>
      <c r="C198" s="384" t="s">
        <v>23</v>
      </c>
      <c r="D198" s="384" t="s">
        <v>646</v>
      </c>
      <c r="E198" s="301" t="s">
        <v>580</v>
      </c>
      <c r="F198" s="395" t="s">
        <v>337</v>
      </c>
      <c r="G198" s="399" t="s">
        <v>774</v>
      </c>
      <c r="H198" s="399" t="s">
        <v>774</v>
      </c>
      <c r="I198" s="397"/>
      <c r="J198" s="381" t="s">
        <v>510</v>
      </c>
      <c r="K198" s="381"/>
    </row>
    <row r="199" spans="1:11" ht="32.25" customHeight="1">
      <c r="A199" s="384"/>
      <c r="B199" s="384"/>
      <c r="C199" s="384"/>
      <c r="D199" s="384"/>
      <c r="E199" s="301" t="s">
        <v>581</v>
      </c>
      <c r="F199" s="395"/>
      <c r="G199" s="399"/>
      <c r="H199" s="399"/>
      <c r="I199" s="397"/>
      <c r="J199" s="381"/>
      <c r="K199" s="381"/>
    </row>
    <row r="200" spans="1:11" ht="63.75" customHeight="1">
      <c r="A200" s="298" t="s">
        <v>22</v>
      </c>
      <c r="B200" s="298">
        <v>4</v>
      </c>
      <c r="C200" s="298" t="s">
        <v>23</v>
      </c>
      <c r="D200" s="298" t="s">
        <v>647</v>
      </c>
      <c r="E200" s="301" t="s">
        <v>582</v>
      </c>
      <c r="F200" s="302" t="s">
        <v>337</v>
      </c>
      <c r="G200" s="306" t="s">
        <v>774</v>
      </c>
      <c r="H200" s="306" t="s">
        <v>828</v>
      </c>
      <c r="I200" s="300"/>
      <c r="J200" s="299"/>
      <c r="K200" s="299"/>
    </row>
    <row r="201" spans="1:11" ht="38.25" customHeight="1">
      <c r="A201" s="384" t="s">
        <v>22</v>
      </c>
      <c r="B201" s="384">
        <v>4</v>
      </c>
      <c r="C201" s="384" t="s">
        <v>23</v>
      </c>
      <c r="D201" s="384" t="s">
        <v>648</v>
      </c>
      <c r="E201" s="301" t="s">
        <v>583</v>
      </c>
      <c r="F201" s="395" t="s">
        <v>337</v>
      </c>
      <c r="G201" s="399" t="s">
        <v>774</v>
      </c>
      <c r="H201" s="399" t="s">
        <v>774</v>
      </c>
      <c r="I201" s="397"/>
      <c r="J201" s="381"/>
      <c r="K201" s="381"/>
    </row>
    <row r="202" spans="1:11" ht="28.5" customHeight="1">
      <c r="A202" s="384"/>
      <c r="B202" s="384"/>
      <c r="C202" s="384"/>
      <c r="D202" s="384"/>
      <c r="E202" s="301" t="s">
        <v>584</v>
      </c>
      <c r="F202" s="395"/>
      <c r="G202" s="399"/>
      <c r="H202" s="399"/>
      <c r="I202" s="397"/>
      <c r="J202" s="381"/>
      <c r="K202" s="381"/>
    </row>
    <row r="203" spans="1:11" ht="38.25" customHeight="1">
      <c r="A203" s="384"/>
      <c r="B203" s="384"/>
      <c r="C203" s="384"/>
      <c r="D203" s="384"/>
      <c r="E203" s="301" t="s">
        <v>585</v>
      </c>
      <c r="F203" s="395"/>
      <c r="G203" s="306" t="s">
        <v>774</v>
      </c>
      <c r="H203" s="306" t="s">
        <v>774</v>
      </c>
      <c r="I203" s="300"/>
      <c r="J203" s="299"/>
      <c r="K203" s="299"/>
    </row>
    <row r="204" spans="1:11" ht="52.5" customHeight="1">
      <c r="A204" s="298" t="s">
        <v>22</v>
      </c>
      <c r="B204" s="298">
        <v>4</v>
      </c>
      <c r="C204" s="298" t="s">
        <v>23</v>
      </c>
      <c r="D204" s="298" t="s">
        <v>649</v>
      </c>
      <c r="E204" s="301" t="s">
        <v>586</v>
      </c>
      <c r="F204" s="302" t="s">
        <v>337</v>
      </c>
      <c r="G204" s="306" t="s">
        <v>774</v>
      </c>
      <c r="H204" s="306" t="s">
        <v>774</v>
      </c>
      <c r="I204" s="300"/>
      <c r="J204" s="299" t="s">
        <v>510</v>
      </c>
      <c r="K204" s="299" t="s">
        <v>587</v>
      </c>
    </row>
    <row r="205" spans="1:11" ht="44.25" customHeight="1">
      <c r="A205" s="298" t="s">
        <v>22</v>
      </c>
      <c r="B205" s="298">
        <v>4</v>
      </c>
      <c r="C205" s="298" t="s">
        <v>23</v>
      </c>
      <c r="D205" s="298" t="s">
        <v>650</v>
      </c>
      <c r="E205" s="301" t="s">
        <v>588</v>
      </c>
      <c r="F205" s="302" t="s">
        <v>337</v>
      </c>
      <c r="G205" s="306" t="s">
        <v>774</v>
      </c>
      <c r="H205" s="306" t="s">
        <v>774</v>
      </c>
      <c r="I205" s="300"/>
      <c r="J205" s="299" t="s">
        <v>589</v>
      </c>
      <c r="K205" s="299"/>
    </row>
    <row r="206" spans="1:11" ht="34.5" customHeight="1">
      <c r="A206" s="298" t="s">
        <v>22</v>
      </c>
      <c r="B206" s="298">
        <v>4</v>
      </c>
      <c r="C206" s="298" t="s">
        <v>23</v>
      </c>
      <c r="D206" s="298" t="s">
        <v>651</v>
      </c>
      <c r="E206" s="301" t="s">
        <v>590</v>
      </c>
      <c r="F206" s="302" t="s">
        <v>337</v>
      </c>
      <c r="G206" s="306" t="s">
        <v>774</v>
      </c>
      <c r="H206" s="306" t="s">
        <v>774</v>
      </c>
      <c r="I206" s="300"/>
      <c r="J206" s="299" t="s">
        <v>510</v>
      </c>
      <c r="K206" s="299"/>
    </row>
    <row r="207" spans="1:11" ht="33.75" customHeight="1">
      <c r="A207" s="298" t="s">
        <v>22</v>
      </c>
      <c r="B207" s="298">
        <v>4</v>
      </c>
      <c r="C207" s="298" t="s">
        <v>23</v>
      </c>
      <c r="D207" s="298" t="s">
        <v>652</v>
      </c>
      <c r="E207" s="301" t="s">
        <v>591</v>
      </c>
      <c r="F207" s="302" t="s">
        <v>337</v>
      </c>
      <c r="G207" s="306" t="s">
        <v>774</v>
      </c>
      <c r="H207" s="306" t="s">
        <v>774</v>
      </c>
      <c r="I207" s="300"/>
      <c r="J207" s="299" t="s">
        <v>592</v>
      </c>
      <c r="K207" s="299"/>
    </row>
    <row r="208" spans="1:11" s="13" customFormat="1" ht="36.75" customHeight="1">
      <c r="A208" s="384" t="s">
        <v>22</v>
      </c>
      <c r="B208" s="384">
        <v>4</v>
      </c>
      <c r="C208" s="384" t="s">
        <v>23</v>
      </c>
      <c r="D208" s="384" t="s">
        <v>653</v>
      </c>
      <c r="E208" s="301" t="s">
        <v>593</v>
      </c>
      <c r="F208" s="395" t="s">
        <v>337</v>
      </c>
      <c r="G208" s="306" t="s">
        <v>774</v>
      </c>
      <c r="H208" s="306" t="s">
        <v>828</v>
      </c>
      <c r="I208" s="300"/>
      <c r="J208" s="299" t="s">
        <v>594</v>
      </c>
      <c r="K208" s="299"/>
    </row>
    <row r="209" spans="1:11" ht="36" customHeight="1" thickBot="1">
      <c r="A209" s="400"/>
      <c r="B209" s="400"/>
      <c r="C209" s="400"/>
      <c r="D209" s="400"/>
      <c r="E209" s="330" t="s">
        <v>595</v>
      </c>
      <c r="F209" s="401"/>
      <c r="G209" s="304" t="s">
        <v>774</v>
      </c>
      <c r="H209" s="304" t="s">
        <v>774</v>
      </c>
      <c r="I209" s="331"/>
      <c r="J209" s="332"/>
      <c r="K209" s="332"/>
    </row>
    <row r="210" spans="1:11" ht="24" customHeight="1" thickBot="1">
      <c r="A210" s="333" t="s">
        <v>22</v>
      </c>
      <c r="B210" s="334" t="s">
        <v>56</v>
      </c>
      <c r="C210" s="334"/>
      <c r="D210" s="334"/>
      <c r="E210" s="402" t="s">
        <v>288</v>
      </c>
      <c r="F210" s="402"/>
      <c r="G210" s="335"/>
      <c r="H210" s="335"/>
      <c r="I210" s="335"/>
      <c r="J210" s="336"/>
      <c r="K210" s="337"/>
    </row>
    <row r="211" spans="1:11" ht="60.75" customHeight="1">
      <c r="A211" s="137" t="s">
        <v>22</v>
      </c>
      <c r="B211" s="137" t="s">
        <v>56</v>
      </c>
      <c r="C211" s="137" t="s">
        <v>22</v>
      </c>
      <c r="D211" s="137"/>
      <c r="E211" s="318" t="s">
        <v>353</v>
      </c>
      <c r="F211" s="179" t="s">
        <v>191</v>
      </c>
      <c r="G211" s="305" t="s">
        <v>774</v>
      </c>
      <c r="H211" s="305" t="s">
        <v>774</v>
      </c>
      <c r="I211" s="180"/>
      <c r="J211" s="181" t="s">
        <v>834</v>
      </c>
      <c r="K211" s="170"/>
    </row>
    <row r="212" spans="1:11" ht="48" customHeight="1">
      <c r="A212" s="27" t="s">
        <v>22</v>
      </c>
      <c r="B212" s="27" t="s">
        <v>56</v>
      </c>
      <c r="C212" s="27" t="s">
        <v>23</v>
      </c>
      <c r="D212" s="27"/>
      <c r="E212" s="176" t="s">
        <v>260</v>
      </c>
      <c r="F212" s="34" t="s">
        <v>191</v>
      </c>
      <c r="G212" s="306" t="s">
        <v>774</v>
      </c>
      <c r="H212" s="306" t="s">
        <v>774</v>
      </c>
      <c r="I212" s="174"/>
      <c r="J212" s="112" t="s">
        <v>835</v>
      </c>
      <c r="K212" s="74" t="s">
        <v>443</v>
      </c>
    </row>
    <row r="213" spans="1:11" ht="36" customHeight="1">
      <c r="A213" s="27" t="s">
        <v>22</v>
      </c>
      <c r="B213" s="27" t="s">
        <v>56</v>
      </c>
      <c r="C213" s="27" t="s">
        <v>27</v>
      </c>
      <c r="D213" s="27"/>
      <c r="E213" s="176" t="s">
        <v>261</v>
      </c>
      <c r="F213" s="34" t="s">
        <v>191</v>
      </c>
      <c r="G213" s="306" t="s">
        <v>774</v>
      </c>
      <c r="H213" s="306" t="s">
        <v>774</v>
      </c>
      <c r="I213" s="174"/>
      <c r="J213" s="112" t="s">
        <v>701</v>
      </c>
      <c r="K213" s="45"/>
    </row>
    <row r="214" spans="1:11" ht="36" customHeight="1">
      <c r="A214" s="27" t="s">
        <v>22</v>
      </c>
      <c r="B214" s="27" t="s">
        <v>56</v>
      </c>
      <c r="C214" s="27" t="s">
        <v>28</v>
      </c>
      <c r="D214" s="27"/>
      <c r="E214" s="176" t="s">
        <v>115</v>
      </c>
      <c r="F214" s="34" t="s">
        <v>191</v>
      </c>
      <c r="G214" s="306" t="s">
        <v>774</v>
      </c>
      <c r="H214" s="306" t="s">
        <v>774</v>
      </c>
      <c r="I214" s="174"/>
      <c r="J214" s="74" t="s">
        <v>443</v>
      </c>
      <c r="K214" s="74"/>
    </row>
    <row r="215" spans="1:11" ht="48.75" customHeight="1">
      <c r="A215" s="27" t="s">
        <v>22</v>
      </c>
      <c r="B215" s="27" t="s">
        <v>56</v>
      </c>
      <c r="C215" s="27" t="s">
        <v>66</v>
      </c>
      <c r="D215" s="27"/>
      <c r="E215" s="176" t="s">
        <v>355</v>
      </c>
      <c r="F215" s="34" t="s">
        <v>191</v>
      </c>
      <c r="G215" s="306" t="s">
        <v>774</v>
      </c>
      <c r="H215" s="306" t="s">
        <v>774</v>
      </c>
      <c r="I215" s="174"/>
      <c r="J215" s="112" t="s">
        <v>708</v>
      </c>
      <c r="K215" s="45"/>
    </row>
    <row r="216" spans="1:11" ht="42.75" customHeight="1">
      <c r="A216" s="27" t="s">
        <v>22</v>
      </c>
      <c r="B216" s="27" t="s">
        <v>56</v>
      </c>
      <c r="C216" s="27" t="s">
        <v>68</v>
      </c>
      <c r="D216" s="27"/>
      <c r="E216" s="176" t="s">
        <v>262</v>
      </c>
      <c r="F216" s="34" t="s">
        <v>191</v>
      </c>
      <c r="G216" s="306" t="s">
        <v>774</v>
      </c>
      <c r="H216" s="306" t="s">
        <v>774</v>
      </c>
      <c r="I216" s="174"/>
      <c r="J216" s="112" t="s">
        <v>814</v>
      </c>
      <c r="K216" s="45"/>
    </row>
    <row r="217" spans="1:11" ht="47.25" customHeight="1">
      <c r="A217" s="27" t="s">
        <v>22</v>
      </c>
      <c r="B217" s="27" t="s">
        <v>56</v>
      </c>
      <c r="C217" s="27" t="s">
        <v>69</v>
      </c>
      <c r="D217" s="27"/>
      <c r="E217" s="176" t="s">
        <v>263</v>
      </c>
      <c r="F217" s="34" t="s">
        <v>191</v>
      </c>
      <c r="G217" s="306" t="s">
        <v>774</v>
      </c>
      <c r="H217" s="306" t="s">
        <v>774</v>
      </c>
      <c r="I217" s="174"/>
      <c r="J217" s="112" t="s">
        <v>815</v>
      </c>
      <c r="K217" s="45"/>
    </row>
    <row r="218" spans="1:11" ht="48" customHeight="1">
      <c r="A218" s="27" t="s">
        <v>22</v>
      </c>
      <c r="B218" s="27" t="s">
        <v>56</v>
      </c>
      <c r="C218" s="27" t="s">
        <v>74</v>
      </c>
      <c r="D218" s="27"/>
      <c r="E218" s="176" t="s">
        <v>269</v>
      </c>
      <c r="F218" s="34"/>
      <c r="G218" s="174"/>
      <c r="H218" s="174"/>
      <c r="I218" s="174"/>
      <c r="J218" s="112" t="s">
        <v>816</v>
      </c>
      <c r="K218" s="45"/>
    </row>
    <row r="219" spans="1:11" ht="33" customHeight="1">
      <c r="A219" s="27" t="s">
        <v>22</v>
      </c>
      <c r="B219" s="27" t="s">
        <v>56</v>
      </c>
      <c r="C219" s="27" t="s">
        <v>74</v>
      </c>
      <c r="D219" s="27" t="s">
        <v>22</v>
      </c>
      <c r="E219" s="176" t="s">
        <v>264</v>
      </c>
      <c r="F219" s="34" t="s">
        <v>191</v>
      </c>
      <c r="G219" s="174" t="s">
        <v>39</v>
      </c>
      <c r="H219" s="174" t="s">
        <v>39</v>
      </c>
      <c r="I219" s="174"/>
      <c r="J219" s="112" t="s">
        <v>699</v>
      </c>
      <c r="K219" s="45"/>
    </row>
    <row r="220" spans="1:11" ht="71.25" customHeight="1">
      <c r="A220" s="27" t="s">
        <v>22</v>
      </c>
      <c r="B220" s="27" t="s">
        <v>56</v>
      </c>
      <c r="C220" s="27" t="s">
        <v>74</v>
      </c>
      <c r="D220" s="27" t="s">
        <v>23</v>
      </c>
      <c r="E220" s="176" t="s">
        <v>265</v>
      </c>
      <c r="F220" s="34" t="s">
        <v>191</v>
      </c>
      <c r="G220" s="174" t="s">
        <v>83</v>
      </c>
      <c r="H220" s="174" t="s">
        <v>83</v>
      </c>
      <c r="I220" s="174"/>
      <c r="J220" s="112" t="s">
        <v>700</v>
      </c>
      <c r="K220" s="45"/>
    </row>
    <row r="221" spans="1:11" ht="66.75" customHeight="1">
      <c r="A221" s="27" t="s">
        <v>22</v>
      </c>
      <c r="B221" s="27" t="s">
        <v>56</v>
      </c>
      <c r="C221" s="27" t="s">
        <v>74</v>
      </c>
      <c r="D221" s="27" t="s">
        <v>27</v>
      </c>
      <c r="E221" s="176" t="s">
        <v>280</v>
      </c>
      <c r="F221" s="34" t="s">
        <v>191</v>
      </c>
      <c r="G221" s="306" t="s">
        <v>804</v>
      </c>
      <c r="H221" s="306" t="s">
        <v>804</v>
      </c>
      <c r="I221" s="174"/>
      <c r="J221" s="112" t="s">
        <v>618</v>
      </c>
      <c r="K221" s="45"/>
    </row>
    <row r="222" spans="1:11" ht="79.5" customHeight="1">
      <c r="A222" s="27" t="s">
        <v>22</v>
      </c>
      <c r="B222" s="27" t="s">
        <v>56</v>
      </c>
      <c r="C222" s="27" t="s">
        <v>76</v>
      </c>
      <c r="D222" s="27"/>
      <c r="E222" s="176" t="s">
        <v>266</v>
      </c>
      <c r="F222" s="34" t="s">
        <v>191</v>
      </c>
      <c r="G222" s="174" t="s">
        <v>83</v>
      </c>
      <c r="H222" s="174" t="s">
        <v>83</v>
      </c>
      <c r="I222" s="174"/>
      <c r="J222" s="112" t="s">
        <v>617</v>
      </c>
      <c r="K222" s="45"/>
    </row>
    <row r="223" spans="1:11" ht="37.5" customHeight="1">
      <c r="A223" s="27" t="s">
        <v>22</v>
      </c>
      <c r="B223" s="27" t="s">
        <v>56</v>
      </c>
      <c r="C223" s="27" t="s">
        <v>77</v>
      </c>
      <c r="D223" s="27"/>
      <c r="E223" s="176" t="s">
        <v>267</v>
      </c>
      <c r="F223" s="34" t="s">
        <v>191</v>
      </c>
      <c r="G223" s="174" t="s">
        <v>774</v>
      </c>
      <c r="H223" s="174" t="s">
        <v>774</v>
      </c>
      <c r="I223" s="174"/>
      <c r="J223" s="112" t="s">
        <v>817</v>
      </c>
      <c r="K223" s="45"/>
    </row>
    <row r="224" spans="1:11" ht="13.5" customHeight="1">
      <c r="A224" s="27" t="s">
        <v>22</v>
      </c>
      <c r="B224" s="27" t="s">
        <v>56</v>
      </c>
      <c r="C224" s="27" t="s">
        <v>78</v>
      </c>
      <c r="D224" s="27"/>
      <c r="E224" s="176" t="s">
        <v>356</v>
      </c>
      <c r="F224" s="34" t="s">
        <v>191</v>
      </c>
      <c r="G224" s="174" t="s">
        <v>774</v>
      </c>
      <c r="H224" s="174" t="s">
        <v>774</v>
      </c>
      <c r="I224" s="174"/>
      <c r="J224" s="112" t="s">
        <v>690</v>
      </c>
      <c r="K224" s="45"/>
    </row>
    <row r="225" spans="1:11" ht="70.5" customHeight="1" thickBot="1">
      <c r="A225" s="115" t="s">
        <v>22</v>
      </c>
      <c r="B225" s="115" t="s">
        <v>56</v>
      </c>
      <c r="C225" s="115" t="s">
        <v>79</v>
      </c>
      <c r="D225" s="115"/>
      <c r="E225" s="269" t="s">
        <v>268</v>
      </c>
      <c r="F225" s="185" t="s">
        <v>191</v>
      </c>
      <c r="G225" s="328" t="s">
        <v>774</v>
      </c>
      <c r="H225" s="328" t="s">
        <v>774</v>
      </c>
      <c r="I225" s="328"/>
      <c r="J225" s="118" t="s">
        <v>691</v>
      </c>
      <c r="K225" s="169"/>
    </row>
    <row r="226" spans="1:11" ht="25.5" customHeight="1" thickBot="1">
      <c r="A226" s="333" t="s">
        <v>22</v>
      </c>
      <c r="B226" s="334" t="s">
        <v>469</v>
      </c>
      <c r="C226" s="334"/>
      <c r="D226" s="334"/>
      <c r="E226" s="403" t="s">
        <v>493</v>
      </c>
      <c r="F226" s="403"/>
      <c r="G226" s="403"/>
      <c r="H226" s="403"/>
      <c r="I226" s="403"/>
      <c r="J226" s="403"/>
      <c r="K226" s="404"/>
    </row>
    <row r="227" spans="1:11" ht="67.5">
      <c r="A227" s="136"/>
      <c r="B227" s="136"/>
      <c r="C227" s="136"/>
      <c r="D227" s="136"/>
      <c r="E227" s="157" t="s">
        <v>470</v>
      </c>
      <c r="F227" s="179" t="s">
        <v>174</v>
      </c>
      <c r="G227" s="179" t="s">
        <v>818</v>
      </c>
      <c r="H227" s="179" t="s">
        <v>818</v>
      </c>
      <c r="I227" s="157" t="s">
        <v>819</v>
      </c>
      <c r="J227" s="181" t="s">
        <v>619</v>
      </c>
      <c r="K227" s="329"/>
    </row>
    <row r="228" spans="1:11" ht="59.25" customHeight="1">
      <c r="A228" s="27" t="s">
        <v>22</v>
      </c>
      <c r="B228" s="27" t="s">
        <v>469</v>
      </c>
      <c r="C228" s="27" t="s">
        <v>22</v>
      </c>
      <c r="D228" s="27"/>
      <c r="E228" s="18" t="s">
        <v>470</v>
      </c>
      <c r="F228" s="34" t="s">
        <v>174</v>
      </c>
      <c r="G228" s="34" t="s">
        <v>820</v>
      </c>
      <c r="H228" s="34" t="s">
        <v>820</v>
      </c>
      <c r="I228" s="18" t="s">
        <v>731</v>
      </c>
      <c r="J228" s="112" t="s">
        <v>619</v>
      </c>
      <c r="K228" s="45"/>
    </row>
    <row r="229" spans="1:11" ht="33.75">
      <c r="A229" s="27" t="s">
        <v>22</v>
      </c>
      <c r="B229" s="27" t="s">
        <v>469</v>
      </c>
      <c r="C229" s="27" t="s">
        <v>22</v>
      </c>
      <c r="D229" s="177">
        <v>1</v>
      </c>
      <c r="E229" s="176" t="s">
        <v>471</v>
      </c>
      <c r="F229" s="34" t="s">
        <v>191</v>
      </c>
      <c r="G229" s="34" t="s">
        <v>820</v>
      </c>
      <c r="H229" s="34" t="s">
        <v>820</v>
      </c>
      <c r="I229" s="176" t="s">
        <v>472</v>
      </c>
      <c r="J229" s="242" t="s">
        <v>620</v>
      </c>
      <c r="K229" s="21"/>
    </row>
    <row r="230" spans="1:7" ht="15">
      <c r="A230" s="175"/>
      <c r="B230" s="175"/>
      <c r="C230" s="175"/>
      <c r="D230" s="178"/>
      <c r="E230" s="251"/>
      <c r="F230" s="252"/>
      <c r="G230" s="252"/>
    </row>
    <row r="231" spans="5:9" ht="15">
      <c r="E231" s="405" t="s">
        <v>436</v>
      </c>
      <c r="F231" s="405"/>
      <c r="G231" s="405"/>
      <c r="H231" s="78"/>
      <c r="I231" s="79" t="s">
        <v>745</v>
      </c>
    </row>
    <row r="233" ht="15">
      <c r="E233" s="71" t="s">
        <v>720</v>
      </c>
    </row>
  </sheetData>
  <sheetProtection/>
  <mergeCells count="117">
    <mergeCell ref="E210:F210"/>
    <mergeCell ref="E226:K226"/>
    <mergeCell ref="E231:G231"/>
    <mergeCell ref="E95:F95"/>
    <mergeCell ref="H201:H202"/>
    <mergeCell ref="I201:I202"/>
    <mergeCell ref="J201:J202"/>
    <mergeCell ref="K201:K202"/>
    <mergeCell ref="I198:I199"/>
    <mergeCell ref="J198:J199"/>
    <mergeCell ref="A208:A209"/>
    <mergeCell ref="B208:B209"/>
    <mergeCell ref="C208:C209"/>
    <mergeCell ref="D208:D209"/>
    <mergeCell ref="F208:F209"/>
    <mergeCell ref="H198:H199"/>
    <mergeCell ref="K198:K199"/>
    <mergeCell ref="A201:A203"/>
    <mergeCell ref="B201:B203"/>
    <mergeCell ref="C201:C203"/>
    <mergeCell ref="D201:D203"/>
    <mergeCell ref="F201:F203"/>
    <mergeCell ref="G201:G202"/>
    <mergeCell ref="H194:H195"/>
    <mergeCell ref="I194:I195"/>
    <mergeCell ref="J194:J195"/>
    <mergeCell ref="K194:K195"/>
    <mergeCell ref="A198:A199"/>
    <mergeCell ref="B198:B199"/>
    <mergeCell ref="C198:C199"/>
    <mergeCell ref="D198:D199"/>
    <mergeCell ref="F198:F199"/>
    <mergeCell ref="G198:G199"/>
    <mergeCell ref="A194:A196"/>
    <mergeCell ref="B194:B196"/>
    <mergeCell ref="C194:C196"/>
    <mergeCell ref="D194:D196"/>
    <mergeCell ref="F194:F196"/>
    <mergeCell ref="G194:G195"/>
    <mergeCell ref="J185:J187"/>
    <mergeCell ref="K185:K187"/>
    <mergeCell ref="A192:A193"/>
    <mergeCell ref="B192:B193"/>
    <mergeCell ref="C192:C193"/>
    <mergeCell ref="D192:D193"/>
    <mergeCell ref="F192:F193"/>
    <mergeCell ref="A185:A187"/>
    <mergeCell ref="B185:B187"/>
    <mergeCell ref="C185:C187"/>
    <mergeCell ref="D185:D187"/>
    <mergeCell ref="F185:F187"/>
    <mergeCell ref="G185:G187"/>
    <mergeCell ref="I178:I179"/>
    <mergeCell ref="H185:H187"/>
    <mergeCell ref="I185:I187"/>
    <mergeCell ref="K178:K179"/>
    <mergeCell ref="A182:A184"/>
    <mergeCell ref="B182:B184"/>
    <mergeCell ref="C182:C184"/>
    <mergeCell ref="D182:D184"/>
    <mergeCell ref="F182:F184"/>
    <mergeCell ref="G182:G184"/>
    <mergeCell ref="H182:H184"/>
    <mergeCell ref="K182:K184"/>
    <mergeCell ref="I182:I184"/>
    <mergeCell ref="F171:F172"/>
    <mergeCell ref="I171:I172"/>
    <mergeCell ref="J171:J172"/>
    <mergeCell ref="K171:K172"/>
    <mergeCell ref="A178:A179"/>
    <mergeCell ref="B178:B179"/>
    <mergeCell ref="C178:C179"/>
    <mergeCell ref="D178:D179"/>
    <mergeCell ref="E178:E179"/>
    <mergeCell ref="F178:F179"/>
    <mergeCell ref="A171:A172"/>
    <mergeCell ref="B171:B172"/>
    <mergeCell ref="C171:C172"/>
    <mergeCell ref="D171:D172"/>
    <mergeCell ref="A169:A170"/>
    <mergeCell ref="B169:B170"/>
    <mergeCell ref="F169:F170"/>
    <mergeCell ref="C169:C170"/>
    <mergeCell ref="K148:K152"/>
    <mergeCell ref="A159:A160"/>
    <mergeCell ref="B159:B160"/>
    <mergeCell ref="C159:C160"/>
    <mergeCell ref="D159:D160"/>
    <mergeCell ref="J159:J160"/>
    <mergeCell ref="K159:K160"/>
    <mergeCell ref="F147:F148"/>
    <mergeCell ref="C163:C164"/>
    <mergeCell ref="D163:D164"/>
    <mergeCell ref="J9:J10"/>
    <mergeCell ref="I9:I10"/>
    <mergeCell ref="C148:C152"/>
    <mergeCell ref="D148:D152"/>
    <mergeCell ref="J148:J152"/>
    <mergeCell ref="H9:H10"/>
    <mergeCell ref="E11:H11"/>
    <mergeCell ref="A3:H3"/>
    <mergeCell ref="A9:D9"/>
    <mergeCell ref="E9:E10"/>
    <mergeCell ref="F9:F10"/>
    <mergeCell ref="G9:G10"/>
    <mergeCell ref="A148:A152"/>
    <mergeCell ref="B148:B152"/>
    <mergeCell ref="J182:J184"/>
    <mergeCell ref="K9:K10"/>
    <mergeCell ref="K157:K158"/>
    <mergeCell ref="D169:D170"/>
    <mergeCell ref="A157:A158"/>
    <mergeCell ref="B157:B158"/>
    <mergeCell ref="D157:D158"/>
    <mergeCell ref="C157:C158"/>
    <mergeCell ref="A163:A164"/>
    <mergeCell ref="B163:B164"/>
  </mergeCells>
  <printOptions/>
  <pageMargins left="0.25" right="0.25" top="0.75" bottom="0.75" header="0.3" footer="0.3"/>
  <pageSetup fitToHeight="0"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E34" sqref="E34"/>
    </sheetView>
  </sheetViews>
  <sheetFormatPr defaultColWidth="9.140625" defaultRowHeight="15"/>
  <cols>
    <col min="1" max="2" width="4.7109375" style="0" customWidth="1"/>
    <col min="3" max="3" width="42.57421875" style="0" customWidth="1"/>
    <col min="4" max="4" width="13.8515625" style="0" customWidth="1"/>
    <col min="5" max="5" width="11.140625" style="0" customWidth="1"/>
    <col min="6" max="6" width="13.421875" style="0" customWidth="1"/>
    <col min="7" max="7" width="15.57421875" style="0" customWidth="1"/>
    <col min="8" max="8" width="43.140625" style="0" customWidth="1"/>
  </cols>
  <sheetData>
    <row r="1" ht="15.75">
      <c r="H1" s="99" t="s">
        <v>456</v>
      </c>
    </row>
    <row r="2" ht="45.75" customHeight="1">
      <c r="H2" s="100" t="s">
        <v>457</v>
      </c>
    </row>
    <row r="3" spans="1:7" s="2" customFormat="1" ht="13.5" customHeight="1">
      <c r="A3" s="62" t="s">
        <v>479</v>
      </c>
      <c r="B3" s="63"/>
      <c r="C3" s="63"/>
      <c r="D3" s="63"/>
      <c r="E3" s="63"/>
      <c r="F3" s="64"/>
      <c r="G3" s="5"/>
    </row>
    <row r="4" spans="1:7" s="2" customFormat="1" ht="9" customHeight="1">
      <c r="A4" s="8"/>
      <c r="B4" s="8"/>
      <c r="C4" s="197"/>
      <c r="D4" s="197"/>
      <c r="E4" s="8"/>
      <c r="F4" s="8"/>
      <c r="G4" s="8"/>
    </row>
    <row r="5" spans="1:7" s="2" customFormat="1" ht="13.5" customHeight="1">
      <c r="A5" s="8"/>
      <c r="B5" s="8"/>
      <c r="C5" s="97" t="s">
        <v>768</v>
      </c>
      <c r="D5" s="52"/>
      <c r="E5" s="52"/>
      <c r="F5" s="52"/>
      <c r="G5" s="8"/>
    </row>
    <row r="6" spans="1:7" s="2" customFormat="1" ht="13.5" customHeight="1">
      <c r="A6" s="8"/>
      <c r="B6" s="8"/>
      <c r="C6" s="7"/>
      <c r="D6" s="7"/>
      <c r="E6" s="7"/>
      <c r="F6" s="7"/>
      <c r="G6" s="7"/>
    </row>
    <row r="7" spans="1:8" s="2" customFormat="1" ht="15.75" customHeight="1">
      <c r="A7" s="50" t="s">
        <v>398</v>
      </c>
      <c r="B7" s="50"/>
      <c r="C7" s="50"/>
      <c r="D7" s="411" t="s">
        <v>738</v>
      </c>
      <c r="E7" s="411"/>
      <c r="F7" s="411"/>
      <c r="G7" s="411"/>
      <c r="H7" s="16"/>
    </row>
    <row r="8" spans="1:8" s="2" customFormat="1" ht="12.75" customHeight="1">
      <c r="A8" s="8"/>
      <c r="B8" s="8"/>
      <c r="C8" s="7"/>
      <c r="D8" s="7"/>
      <c r="E8" s="7"/>
      <c r="F8" s="7"/>
      <c r="G8" s="7"/>
      <c r="H8" s="7"/>
    </row>
    <row r="9" spans="1:8" ht="47.25" customHeight="1">
      <c r="A9" s="408"/>
      <c r="B9" s="408"/>
      <c r="C9" s="409" t="s">
        <v>7</v>
      </c>
      <c r="D9" s="409" t="s">
        <v>8</v>
      </c>
      <c r="E9" s="366" t="s">
        <v>413</v>
      </c>
      <c r="F9" s="366" t="s">
        <v>412</v>
      </c>
      <c r="G9" s="366" t="s">
        <v>414</v>
      </c>
      <c r="H9" s="409" t="s">
        <v>5</v>
      </c>
    </row>
    <row r="10" spans="1:8" ht="18" customHeight="1">
      <c r="A10" s="22" t="s">
        <v>31</v>
      </c>
      <c r="B10" s="22" t="s">
        <v>19</v>
      </c>
      <c r="C10" s="409"/>
      <c r="D10" s="409"/>
      <c r="E10" s="409"/>
      <c r="F10" s="409"/>
      <c r="G10" s="409"/>
      <c r="H10" s="409"/>
    </row>
    <row r="11" spans="1:8" ht="13.5" customHeight="1">
      <c r="A11" s="35" t="s">
        <v>22</v>
      </c>
      <c r="B11" s="35" t="s">
        <v>9</v>
      </c>
      <c r="C11" s="415" t="s">
        <v>46</v>
      </c>
      <c r="D11" s="415"/>
      <c r="E11" s="415"/>
      <c r="F11" s="415"/>
      <c r="G11" s="415"/>
      <c r="H11" s="415"/>
    </row>
    <row r="12" spans="1:8" ht="37.5" customHeight="1">
      <c r="A12" s="35" t="s">
        <v>22</v>
      </c>
      <c r="B12" s="35" t="s">
        <v>9</v>
      </c>
      <c r="C12" s="18" t="s">
        <v>357</v>
      </c>
      <c r="D12" s="34" t="s">
        <v>102</v>
      </c>
      <c r="E12" s="66"/>
      <c r="F12" s="66"/>
      <c r="G12" s="67" t="e">
        <f>F12/E12%</f>
        <v>#DIV/0!</v>
      </c>
      <c r="H12" s="18" t="s">
        <v>119</v>
      </c>
    </row>
    <row r="13" spans="1:8" ht="13.5" customHeight="1">
      <c r="A13" s="35" t="s">
        <v>22</v>
      </c>
      <c r="B13" s="35" t="s">
        <v>6</v>
      </c>
      <c r="C13" s="415" t="s">
        <v>57</v>
      </c>
      <c r="D13" s="415"/>
      <c r="E13" s="415"/>
      <c r="F13" s="415"/>
      <c r="G13" s="415"/>
      <c r="H13" s="415"/>
    </row>
    <row r="14" spans="1:8" ht="40.5" customHeight="1">
      <c r="A14" s="35" t="s">
        <v>22</v>
      </c>
      <c r="B14" s="35" t="s">
        <v>6</v>
      </c>
      <c r="C14" s="18" t="s">
        <v>358</v>
      </c>
      <c r="D14" s="34" t="s">
        <v>102</v>
      </c>
      <c r="E14" s="68"/>
      <c r="F14" s="68"/>
      <c r="G14" s="68" t="e">
        <f>F14/E14%</f>
        <v>#DIV/0!</v>
      </c>
      <c r="H14" s="18" t="s">
        <v>119</v>
      </c>
    </row>
    <row r="15" spans="1:8" ht="13.5" customHeight="1">
      <c r="A15" s="35" t="s">
        <v>22</v>
      </c>
      <c r="B15" s="35" t="s">
        <v>44</v>
      </c>
      <c r="C15" s="415" t="s">
        <v>369</v>
      </c>
      <c r="D15" s="415"/>
      <c r="E15" s="415"/>
      <c r="F15" s="415"/>
      <c r="G15" s="415"/>
      <c r="H15" s="415"/>
    </row>
    <row r="16" spans="1:8" ht="37.5" customHeight="1" thickBot="1">
      <c r="A16" s="152" t="s">
        <v>22</v>
      </c>
      <c r="B16" s="152" t="s">
        <v>44</v>
      </c>
      <c r="C16" s="116" t="s">
        <v>359</v>
      </c>
      <c r="D16" s="185" t="s">
        <v>102</v>
      </c>
      <c r="E16" s="186"/>
      <c r="F16" s="186"/>
      <c r="G16" s="68" t="e">
        <f>F16/E16%</f>
        <v>#DIV/0!</v>
      </c>
      <c r="H16" s="116" t="s">
        <v>119</v>
      </c>
    </row>
    <row r="17" spans="1:8" ht="18" customHeight="1" thickBot="1">
      <c r="A17" s="159" t="s">
        <v>22</v>
      </c>
      <c r="B17" s="160" t="s">
        <v>45</v>
      </c>
      <c r="C17" s="412" t="s">
        <v>395</v>
      </c>
      <c r="D17" s="413"/>
      <c r="E17" s="413"/>
      <c r="F17" s="413"/>
      <c r="G17" s="413"/>
      <c r="H17" s="414"/>
    </row>
    <row r="18" spans="1:8" ht="26.25" customHeight="1" thickBot="1">
      <c r="A18" s="182" t="s">
        <v>22</v>
      </c>
      <c r="B18" s="182" t="s">
        <v>45</v>
      </c>
      <c r="C18" s="183" t="s">
        <v>596</v>
      </c>
      <c r="D18" s="184"/>
      <c r="E18" s="187"/>
      <c r="F18" s="187"/>
      <c r="G18" s="188">
        <v>0</v>
      </c>
      <c r="H18" s="157"/>
    </row>
    <row r="19" spans="1:8" ht="12" customHeight="1" thickBot="1">
      <c r="A19" s="159" t="s">
        <v>22</v>
      </c>
      <c r="B19" s="160" t="s">
        <v>56</v>
      </c>
      <c r="C19" s="412" t="s">
        <v>370</v>
      </c>
      <c r="D19" s="413"/>
      <c r="E19" s="413"/>
      <c r="F19" s="413"/>
      <c r="G19" s="413"/>
      <c r="H19" s="414"/>
    </row>
    <row r="20" spans="1:8" ht="38.25" customHeight="1" thickBot="1">
      <c r="A20" s="182" t="s">
        <v>22</v>
      </c>
      <c r="B20" s="182" t="s">
        <v>56</v>
      </c>
      <c r="C20" s="183" t="s">
        <v>473</v>
      </c>
      <c r="D20" s="184" t="s">
        <v>102</v>
      </c>
      <c r="E20" s="187"/>
      <c r="F20" s="187"/>
      <c r="G20" s="188" t="e">
        <f>F20/E20%</f>
        <v>#DIV/0!</v>
      </c>
      <c r="H20" s="157" t="s">
        <v>415</v>
      </c>
    </row>
    <row r="21" spans="1:8" ht="20.25" customHeight="1" thickBot="1">
      <c r="A21" s="159" t="s">
        <v>22</v>
      </c>
      <c r="B21" s="160" t="s">
        <v>469</v>
      </c>
      <c r="C21" s="412" t="s">
        <v>458</v>
      </c>
      <c r="D21" s="413"/>
      <c r="E21" s="413"/>
      <c r="F21" s="413"/>
      <c r="G21" s="413"/>
      <c r="H21" s="414"/>
    </row>
    <row r="22" spans="1:8" ht="25.5" customHeight="1">
      <c r="A22" s="120" t="s">
        <v>22</v>
      </c>
      <c r="B22" s="120">
        <v>6</v>
      </c>
      <c r="C22" s="122" t="s">
        <v>480</v>
      </c>
      <c r="D22" s="122" t="s">
        <v>474</v>
      </c>
      <c r="E22" s="66">
        <v>0</v>
      </c>
      <c r="F22" s="66">
        <v>0</v>
      </c>
      <c r="G22" s="188">
        <v>0</v>
      </c>
      <c r="H22" s="189" t="s">
        <v>475</v>
      </c>
    </row>
    <row r="23" spans="1:8" ht="15">
      <c r="A23" s="21"/>
      <c r="B23" s="21"/>
      <c r="C23" s="208" t="s">
        <v>416</v>
      </c>
      <c r="D23" s="208"/>
      <c r="E23" s="209">
        <f>E22+E20+E18+E16+E14+E12</f>
        <v>0</v>
      </c>
      <c r="F23" s="209">
        <f>F22+F20+F18+F16+F14+F12</f>
        <v>0</v>
      </c>
      <c r="G23" s="207" t="e">
        <f>F23/E23%</f>
        <v>#DIV/0!</v>
      </c>
      <c r="H23" s="21"/>
    </row>
    <row r="24" spans="1:8" ht="15">
      <c r="A24" s="83"/>
      <c r="B24" s="83"/>
      <c r="C24" s="83"/>
      <c r="D24" s="83"/>
      <c r="E24" s="83"/>
      <c r="F24" s="83"/>
      <c r="G24" s="84"/>
      <c r="H24" s="83"/>
    </row>
    <row r="25" spans="1:8" ht="3.75" customHeight="1">
      <c r="A25" s="80"/>
      <c r="B25" s="80"/>
      <c r="C25" s="80"/>
      <c r="D25" s="80"/>
      <c r="E25" s="80"/>
      <c r="F25" s="80"/>
      <c r="G25" s="81"/>
      <c r="H25" s="80"/>
    </row>
    <row r="26" spans="1:8" ht="18.75" customHeight="1">
      <c r="A26" s="85"/>
      <c r="B26" s="85"/>
      <c r="C26" s="77" t="s">
        <v>436</v>
      </c>
      <c r="D26" s="77"/>
      <c r="E26" s="77"/>
      <c r="F26" s="77"/>
      <c r="G26" s="69"/>
      <c r="H26" s="82" t="s">
        <v>745</v>
      </c>
    </row>
    <row r="27" spans="3:8" ht="28.5" customHeight="1">
      <c r="C27" s="410" t="s">
        <v>719</v>
      </c>
      <c r="D27" s="410"/>
      <c r="E27" s="410"/>
      <c r="F27" s="237"/>
      <c r="G27" s="237"/>
      <c r="H27" s="235" t="s">
        <v>610</v>
      </c>
    </row>
    <row r="28" ht="20.25" customHeight="1">
      <c r="C28" s="65" t="s">
        <v>411</v>
      </c>
    </row>
  </sheetData>
  <sheetProtection/>
  <mergeCells count="15">
    <mergeCell ref="C27:E27"/>
    <mergeCell ref="D7:G7"/>
    <mergeCell ref="C19:H19"/>
    <mergeCell ref="C11:H11"/>
    <mergeCell ref="C13:H13"/>
    <mergeCell ref="C15:H15"/>
    <mergeCell ref="C21:H21"/>
    <mergeCell ref="C17:H17"/>
    <mergeCell ref="A9:B9"/>
    <mergeCell ref="C9:C10"/>
    <mergeCell ref="D9:D10"/>
    <mergeCell ref="H9:H10"/>
    <mergeCell ref="E9:E10"/>
    <mergeCell ref="F9:F10"/>
    <mergeCell ref="G9:G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SheetLayoutView="100" workbookViewId="0" topLeftCell="A22">
      <selection activeCell="O27" sqref="O27"/>
    </sheetView>
  </sheetViews>
  <sheetFormatPr defaultColWidth="9.140625" defaultRowHeight="15"/>
  <cols>
    <col min="1" max="1" width="4.421875" style="0" customWidth="1"/>
    <col min="2" max="2" width="4.28125" style="0" customWidth="1"/>
    <col min="3" max="3" width="4.7109375" style="0" customWidth="1"/>
    <col min="4" max="4" width="29.8515625" style="0" customWidth="1"/>
    <col min="5" max="5" width="33.28125" style="0" customWidth="1"/>
    <col min="6" max="6" width="11.00390625" style="0" customWidth="1"/>
    <col min="7" max="11" width="10.7109375" style="0" customWidth="1"/>
  </cols>
  <sheetData>
    <row r="1" ht="15.75">
      <c r="I1" s="196" t="s">
        <v>456</v>
      </c>
    </row>
    <row r="2" spans="9:11" ht="63" customHeight="1">
      <c r="I2" s="445" t="s">
        <v>457</v>
      </c>
      <c r="J2" s="445"/>
      <c r="K2" s="445"/>
    </row>
    <row r="3" spans="1:11" s="2" customFormat="1" ht="13.5" customHeight="1">
      <c r="A3" s="70" t="s">
        <v>425</v>
      </c>
      <c r="B3" s="70"/>
      <c r="C3" s="70"/>
      <c r="D3" s="70"/>
      <c r="E3" s="70"/>
      <c r="F3" s="70"/>
      <c r="G3" s="70"/>
      <c r="H3" s="103"/>
      <c r="I3" s="51"/>
      <c r="J3" s="46"/>
      <c r="K3" s="46"/>
    </row>
    <row r="4" spans="1:11" s="2" customFormat="1" ht="13.5" customHeight="1">
      <c r="A4"/>
      <c r="B4"/>
      <c r="C4" s="83"/>
      <c r="D4" s="83"/>
      <c r="E4" s="83"/>
      <c r="F4"/>
      <c r="G4"/>
      <c r="I4" s="5"/>
      <c r="J4" s="8"/>
      <c r="K4" s="8"/>
    </row>
    <row r="5" spans="1:11" s="2" customFormat="1" ht="13.5" customHeight="1">
      <c r="A5"/>
      <c r="B5"/>
      <c r="C5" s="446" t="s">
        <v>769</v>
      </c>
      <c r="D5" s="446"/>
      <c r="E5"/>
      <c r="F5"/>
      <c r="G5"/>
      <c r="J5" s="8"/>
      <c r="K5" s="8"/>
    </row>
    <row r="6" spans="1:11" s="2" customFormat="1" ht="13.5" customHeight="1">
      <c r="A6"/>
      <c r="B6"/>
      <c r="C6"/>
      <c r="D6"/>
      <c r="E6"/>
      <c r="F6"/>
      <c r="G6"/>
      <c r="J6" s="7"/>
      <c r="K6" s="8"/>
    </row>
    <row r="7" spans="1:11" s="2" customFormat="1" ht="13.5" customHeight="1">
      <c r="A7" s="50" t="s">
        <v>398</v>
      </c>
      <c r="B7" s="50"/>
      <c r="C7" s="50"/>
      <c r="D7" s="51"/>
      <c r="E7" s="411" t="s">
        <v>738</v>
      </c>
      <c r="F7" s="411"/>
      <c r="G7" s="411"/>
      <c r="H7" s="52"/>
      <c r="I7" s="7"/>
      <c r="J7" s="7"/>
      <c r="K7" s="5"/>
    </row>
    <row r="8" spans="1:11" s="2" customFormat="1" ht="13.5" customHeight="1">
      <c r="A8" s="8"/>
      <c r="B8" s="8"/>
      <c r="C8" s="8"/>
      <c r="D8" s="7"/>
      <c r="E8" s="7"/>
      <c r="F8" s="7"/>
      <c r="G8" s="7"/>
      <c r="H8" s="7"/>
      <c r="I8" s="7"/>
      <c r="J8" s="7"/>
      <c r="K8" s="7"/>
    </row>
    <row r="9" spans="1:11" ht="47.25" customHeight="1">
      <c r="A9" s="377" t="s">
        <v>18</v>
      </c>
      <c r="B9" s="377"/>
      <c r="C9" s="366" t="s">
        <v>11</v>
      </c>
      <c r="D9" s="22" t="s">
        <v>34</v>
      </c>
      <c r="E9" s="366" t="s">
        <v>24</v>
      </c>
      <c r="F9" s="366" t="s">
        <v>25</v>
      </c>
      <c r="G9" s="366" t="s">
        <v>733</v>
      </c>
      <c r="H9" s="366" t="s">
        <v>421</v>
      </c>
      <c r="I9" s="366" t="s">
        <v>422</v>
      </c>
      <c r="J9" s="366" t="s">
        <v>423</v>
      </c>
      <c r="K9" s="366" t="s">
        <v>424</v>
      </c>
    </row>
    <row r="10" spans="1:11" ht="19.5" customHeight="1" thickBot="1">
      <c r="A10" s="167" t="s">
        <v>31</v>
      </c>
      <c r="B10" s="167" t="s">
        <v>19</v>
      </c>
      <c r="C10" s="447"/>
      <c r="D10" s="218" t="s">
        <v>7</v>
      </c>
      <c r="E10" s="416" t="s">
        <v>8</v>
      </c>
      <c r="F10" s="416"/>
      <c r="G10" s="416"/>
      <c r="H10" s="416"/>
      <c r="I10" s="416"/>
      <c r="J10" s="416"/>
      <c r="K10" s="416"/>
    </row>
    <row r="11" spans="1:11" ht="15.75" customHeight="1" thickBot="1">
      <c r="A11" s="216" t="s">
        <v>22</v>
      </c>
      <c r="B11" s="219">
        <v>1</v>
      </c>
      <c r="C11" s="219"/>
      <c r="D11" s="420" t="s">
        <v>46</v>
      </c>
      <c r="E11" s="420"/>
      <c r="F11" s="420"/>
      <c r="G11" s="420"/>
      <c r="H11" s="420"/>
      <c r="I11" s="420"/>
      <c r="J11" s="420"/>
      <c r="K11" s="421"/>
    </row>
    <row r="12" spans="1:11" ht="23.25" customHeight="1">
      <c r="A12" s="428" t="s">
        <v>22</v>
      </c>
      <c r="B12" s="428" t="s">
        <v>9</v>
      </c>
      <c r="C12" s="428" t="s">
        <v>371</v>
      </c>
      <c r="D12" s="210" t="s">
        <v>103</v>
      </c>
      <c r="E12" s="210" t="s">
        <v>104</v>
      </c>
      <c r="F12" s="211" t="s">
        <v>105</v>
      </c>
      <c r="G12" s="194">
        <v>485</v>
      </c>
      <c r="H12" s="194">
        <v>501</v>
      </c>
      <c r="I12" s="194">
        <v>501</v>
      </c>
      <c r="J12" s="194">
        <f>I12/G12%</f>
        <v>103.29896907216495</v>
      </c>
      <c r="K12" s="194">
        <f>I12/H12%</f>
        <v>100</v>
      </c>
    </row>
    <row r="13" spans="1:11" ht="24.75" customHeight="1" thickBot="1">
      <c r="A13" s="429"/>
      <c r="B13" s="429" t="s">
        <v>9</v>
      </c>
      <c r="C13" s="429"/>
      <c r="D13" s="212" t="s">
        <v>362</v>
      </c>
      <c r="E13" s="213" t="s">
        <v>360</v>
      </c>
      <c r="F13" s="214" t="s">
        <v>26</v>
      </c>
      <c r="G13" s="215">
        <v>68318.3</v>
      </c>
      <c r="H13" s="215">
        <v>67906.6</v>
      </c>
      <c r="I13" s="215">
        <v>67906.6</v>
      </c>
      <c r="J13" s="215">
        <f>I13/G13%</f>
        <v>99.39737961863806</v>
      </c>
      <c r="K13" s="194">
        <f>I13/H13%</f>
        <v>100</v>
      </c>
    </row>
    <row r="14" spans="1:11" ht="15.75" thickBot="1">
      <c r="A14" s="216" t="s">
        <v>22</v>
      </c>
      <c r="B14" s="217">
        <v>2</v>
      </c>
      <c r="C14" s="217"/>
      <c r="D14" s="417" t="s">
        <v>57</v>
      </c>
      <c r="E14" s="417"/>
      <c r="F14" s="417"/>
      <c r="G14" s="417"/>
      <c r="H14" s="417"/>
      <c r="I14" s="417"/>
      <c r="J14" s="417"/>
      <c r="K14" s="433"/>
    </row>
    <row r="15" spans="1:11" ht="13.5" customHeight="1">
      <c r="A15" s="428" t="s">
        <v>22</v>
      </c>
      <c r="B15" s="428" t="s">
        <v>6</v>
      </c>
      <c r="C15" s="428" t="s">
        <v>371</v>
      </c>
      <c r="D15" s="423" t="s">
        <v>361</v>
      </c>
      <c r="E15" s="210" t="s">
        <v>109</v>
      </c>
      <c r="F15" s="211" t="s">
        <v>105</v>
      </c>
      <c r="G15" s="194">
        <v>1143</v>
      </c>
      <c r="H15" s="194">
        <v>1143</v>
      </c>
      <c r="I15" s="194">
        <v>1143</v>
      </c>
      <c r="J15" s="194">
        <f>I15/G15%</f>
        <v>100</v>
      </c>
      <c r="K15" s="194">
        <f>I15/H15%</f>
        <v>100</v>
      </c>
    </row>
    <row r="16" spans="1:11" ht="33" customHeight="1">
      <c r="A16" s="432"/>
      <c r="B16" s="432"/>
      <c r="C16" s="432"/>
      <c r="D16" s="422"/>
      <c r="E16" s="32" t="s">
        <v>360</v>
      </c>
      <c r="F16" s="33" t="s">
        <v>26</v>
      </c>
      <c r="G16" s="25">
        <v>176997.3</v>
      </c>
      <c r="H16" s="25">
        <v>176997.3</v>
      </c>
      <c r="I16" s="25">
        <v>176997.3</v>
      </c>
      <c r="J16" s="25">
        <f>I16/G16%</f>
        <v>100</v>
      </c>
      <c r="K16" s="194">
        <f>I16/H16%</f>
        <v>100</v>
      </c>
    </row>
    <row r="17" spans="1:11" ht="15">
      <c r="A17" s="104" t="s">
        <v>22</v>
      </c>
      <c r="B17" s="198">
        <v>3</v>
      </c>
      <c r="C17" s="198"/>
      <c r="D17" s="430" t="s">
        <v>369</v>
      </c>
      <c r="E17" s="430"/>
      <c r="F17" s="430"/>
      <c r="G17" s="430"/>
      <c r="H17" s="430"/>
      <c r="I17" s="430"/>
      <c r="J17" s="430"/>
      <c r="K17" s="430"/>
    </row>
    <row r="18" spans="1:11" ht="15" customHeight="1">
      <c r="A18" s="431" t="s">
        <v>22</v>
      </c>
      <c r="B18" s="431" t="s">
        <v>44</v>
      </c>
      <c r="C18" s="431" t="s">
        <v>375</v>
      </c>
      <c r="D18" s="422" t="s">
        <v>111</v>
      </c>
      <c r="E18" s="32" t="s">
        <v>109</v>
      </c>
      <c r="F18" s="33" t="s">
        <v>105</v>
      </c>
      <c r="G18" s="25">
        <v>255</v>
      </c>
      <c r="H18" s="25">
        <v>292</v>
      </c>
      <c r="I18" s="25">
        <v>292</v>
      </c>
      <c r="J18" s="25">
        <f>I18/G18%</f>
        <v>114.50980392156863</v>
      </c>
      <c r="K18" s="194">
        <f>I18/H18%</f>
        <v>100</v>
      </c>
    </row>
    <row r="19" spans="1:11" ht="57.75" customHeight="1">
      <c r="A19" s="432"/>
      <c r="B19" s="432"/>
      <c r="C19" s="432"/>
      <c r="D19" s="422"/>
      <c r="E19" s="32" t="s">
        <v>360</v>
      </c>
      <c r="F19" s="33" t="s">
        <v>26</v>
      </c>
      <c r="G19" s="25">
        <v>7315.5</v>
      </c>
      <c r="H19" s="25">
        <v>7315.5</v>
      </c>
      <c r="I19" s="25">
        <v>7315.5</v>
      </c>
      <c r="J19" s="25">
        <f>I19/G19%</f>
        <v>100</v>
      </c>
      <c r="K19" s="194">
        <f>I19/H19%</f>
        <v>100</v>
      </c>
    </row>
    <row r="20" spans="1:11" ht="15" customHeight="1">
      <c r="A20" s="431" t="s">
        <v>22</v>
      </c>
      <c r="B20" s="431" t="s">
        <v>44</v>
      </c>
      <c r="C20" s="431" t="s">
        <v>371</v>
      </c>
      <c r="D20" s="422" t="s">
        <v>110</v>
      </c>
      <c r="E20" s="32" t="s">
        <v>109</v>
      </c>
      <c r="F20" s="33" t="s">
        <v>105</v>
      </c>
      <c r="G20" s="25">
        <v>1110</v>
      </c>
      <c r="H20" s="25">
        <v>1104</v>
      </c>
      <c r="I20" s="25">
        <v>1104</v>
      </c>
      <c r="J20" s="25">
        <f>I20/G20%</f>
        <v>99.45945945945947</v>
      </c>
      <c r="K20" s="194">
        <f>I20/H20%</f>
        <v>100.00000000000001</v>
      </c>
    </row>
    <row r="21" spans="1:11" ht="37.5" customHeight="1" thickBot="1">
      <c r="A21" s="432"/>
      <c r="B21" s="432"/>
      <c r="C21" s="432"/>
      <c r="D21" s="422"/>
      <c r="E21" s="32" t="s">
        <v>360</v>
      </c>
      <c r="F21" s="214" t="s">
        <v>26</v>
      </c>
      <c r="G21" s="215">
        <v>25074.4</v>
      </c>
      <c r="H21" s="215">
        <v>25074.4</v>
      </c>
      <c r="I21" s="215">
        <v>25074.4</v>
      </c>
      <c r="J21" s="215">
        <f>I21/G21%</f>
        <v>100</v>
      </c>
      <c r="K21" s="194">
        <f>I21/H21%</f>
        <v>100</v>
      </c>
    </row>
    <row r="22" spans="1:11" ht="26.25" customHeight="1" thickBot="1">
      <c r="A22" s="104" t="s">
        <v>22</v>
      </c>
      <c r="B22" s="198">
        <v>4</v>
      </c>
      <c r="C22" s="198"/>
      <c r="D22" s="426" t="s">
        <v>395</v>
      </c>
      <c r="E22" s="427"/>
      <c r="F22" s="220"/>
      <c r="G22" s="221"/>
      <c r="H22" s="221"/>
      <c r="I22" s="221"/>
      <c r="J22" s="221"/>
      <c r="K22" s="222"/>
    </row>
    <row r="23" spans="1:11" ht="11.25" customHeight="1">
      <c r="A23" s="441" t="s">
        <v>22</v>
      </c>
      <c r="B23" s="443">
        <v>4</v>
      </c>
      <c r="C23" s="443">
        <v>515</v>
      </c>
      <c r="D23" s="424" t="s">
        <v>396</v>
      </c>
      <c r="E23" s="225" t="s">
        <v>703</v>
      </c>
      <c r="F23" s="33" t="s">
        <v>118</v>
      </c>
      <c r="G23" s="226">
        <v>20</v>
      </c>
      <c r="H23" s="226">
        <v>20</v>
      </c>
      <c r="I23" s="226">
        <v>20</v>
      </c>
      <c r="J23" s="194">
        <f>I23/G23%</f>
        <v>100</v>
      </c>
      <c r="K23" s="194">
        <f>I23/H23%</f>
        <v>100</v>
      </c>
    </row>
    <row r="24" spans="1:11" ht="37.5" customHeight="1" thickBot="1">
      <c r="A24" s="442"/>
      <c r="B24" s="444"/>
      <c r="C24" s="444"/>
      <c r="D24" s="425"/>
      <c r="E24" s="32" t="s">
        <v>360</v>
      </c>
      <c r="F24" s="214" t="s">
        <v>26</v>
      </c>
      <c r="G24" s="25">
        <v>132.9</v>
      </c>
      <c r="H24" s="25">
        <v>132.9</v>
      </c>
      <c r="I24" s="25">
        <v>132.9</v>
      </c>
      <c r="J24" s="194">
        <f>I24/G24%</f>
        <v>100.00000000000001</v>
      </c>
      <c r="K24" s="194">
        <f>I24/H24%</f>
        <v>100.00000000000001</v>
      </c>
    </row>
    <row r="25" spans="1:11" ht="15.75" thickBot="1">
      <c r="A25" s="216" t="s">
        <v>22</v>
      </c>
      <c r="B25" s="223" t="s">
        <v>56</v>
      </c>
      <c r="C25" s="224"/>
      <c r="D25" s="417" t="s">
        <v>288</v>
      </c>
      <c r="E25" s="417"/>
      <c r="F25" s="417"/>
      <c r="G25" s="418"/>
      <c r="H25" s="418"/>
      <c r="I25" s="418"/>
      <c r="J25" s="418"/>
      <c r="K25" s="419"/>
    </row>
    <row r="26" spans="1:11" ht="15" customHeight="1">
      <c r="A26" s="428" t="s">
        <v>22</v>
      </c>
      <c r="B26" s="428" t="s">
        <v>56</v>
      </c>
      <c r="C26" s="428" t="s">
        <v>371</v>
      </c>
      <c r="D26" s="423" t="s">
        <v>114</v>
      </c>
      <c r="E26" s="210" t="s">
        <v>113</v>
      </c>
      <c r="F26" s="211" t="s">
        <v>118</v>
      </c>
      <c r="G26" s="194">
        <v>5</v>
      </c>
      <c r="H26" s="194">
        <v>5</v>
      </c>
      <c r="I26" s="194">
        <v>5</v>
      </c>
      <c r="J26" s="194">
        <f>I26/G26%</f>
        <v>100</v>
      </c>
      <c r="K26" s="194">
        <f>I26/H26%</f>
        <v>100</v>
      </c>
    </row>
    <row r="27" spans="1:11" ht="32.25" customHeight="1" thickBot="1">
      <c r="A27" s="432"/>
      <c r="B27" s="432"/>
      <c r="C27" s="432"/>
      <c r="D27" s="422"/>
      <c r="E27" s="32" t="s">
        <v>360</v>
      </c>
      <c r="F27" s="33" t="s">
        <v>26</v>
      </c>
      <c r="G27" s="25">
        <v>16319.2</v>
      </c>
      <c r="H27" s="25">
        <v>16319.2</v>
      </c>
      <c r="I27" s="25">
        <v>16319.2</v>
      </c>
      <c r="J27" s="25">
        <f>I27/G27%</f>
        <v>100</v>
      </c>
      <c r="K27" s="194">
        <f>I27/H27%</f>
        <v>100</v>
      </c>
    </row>
    <row r="28" spans="1:11" ht="18.75" customHeight="1" thickBot="1">
      <c r="A28" s="190" t="s">
        <v>22</v>
      </c>
      <c r="B28" s="191">
        <v>6</v>
      </c>
      <c r="C28" s="192"/>
      <c r="D28" s="434" t="s">
        <v>458</v>
      </c>
      <c r="E28" s="435"/>
      <c r="F28" s="435"/>
      <c r="G28" s="435"/>
      <c r="H28" s="435"/>
      <c r="I28" s="435"/>
      <c r="J28" s="435"/>
      <c r="K28" s="436"/>
    </row>
    <row r="29" spans="1:11" ht="17.25" customHeight="1">
      <c r="A29" s="437" t="s">
        <v>22</v>
      </c>
      <c r="B29" s="438">
        <v>6</v>
      </c>
      <c r="C29" s="438">
        <v>512</v>
      </c>
      <c r="D29" s="439" t="s">
        <v>476</v>
      </c>
      <c r="E29" s="193" t="s">
        <v>109</v>
      </c>
      <c r="F29" s="120" t="s">
        <v>118</v>
      </c>
      <c r="G29" s="194">
        <v>561</v>
      </c>
      <c r="H29" s="194">
        <v>561</v>
      </c>
      <c r="I29" s="194">
        <v>561</v>
      </c>
      <c r="J29" s="25">
        <f>I29/G29%</f>
        <v>100</v>
      </c>
      <c r="K29" s="194">
        <f>I29/H29%</f>
        <v>100</v>
      </c>
    </row>
    <row r="30" spans="1:11" ht="32.25" customHeight="1" thickBot="1">
      <c r="A30" s="437"/>
      <c r="B30" s="438"/>
      <c r="C30" s="438"/>
      <c r="D30" s="439"/>
      <c r="E30" s="227" t="s">
        <v>477</v>
      </c>
      <c r="F30" s="228" t="s">
        <v>26</v>
      </c>
      <c r="G30" s="215">
        <v>30</v>
      </c>
      <c r="H30" s="215">
        <v>30</v>
      </c>
      <c r="I30" s="215">
        <v>30</v>
      </c>
      <c r="J30" s="215">
        <f>I30/G30%</f>
        <v>100</v>
      </c>
      <c r="K30" s="364">
        <f>I30/H30%</f>
        <v>100</v>
      </c>
    </row>
    <row r="31" spans="1:11" ht="19.5" customHeight="1" thickBot="1">
      <c r="A31" s="229"/>
      <c r="B31" s="230"/>
      <c r="C31" s="230"/>
      <c r="D31" s="231" t="s">
        <v>600</v>
      </c>
      <c r="E31" s="231"/>
      <c r="F31" s="232"/>
      <c r="G31" s="233">
        <f>G30+G27+G24+G21+G19+G16+G13</f>
        <v>294187.6</v>
      </c>
      <c r="H31" s="233">
        <f>H30+H27+H24+H21+H19+H16+H13</f>
        <v>293775.9</v>
      </c>
      <c r="I31" s="233">
        <f>I30+I27+I24+I21+I19+I16+I13</f>
        <v>293775.9</v>
      </c>
      <c r="J31" s="233">
        <f>I31/G31%</f>
        <v>99.86005528445116</v>
      </c>
      <c r="K31" s="365">
        <f>I31/H31%</f>
        <v>100.00000000000001</v>
      </c>
    </row>
    <row r="33" spans="4:11" ht="15">
      <c r="D33" s="77" t="s">
        <v>436</v>
      </c>
      <c r="E33" s="77"/>
      <c r="F33" s="77"/>
      <c r="G33" s="77"/>
      <c r="H33" s="69"/>
      <c r="I33" s="82"/>
      <c r="J33" s="69"/>
      <c r="K33" s="82" t="s">
        <v>745</v>
      </c>
    </row>
    <row r="34" spans="4:11" ht="30.75" customHeight="1">
      <c r="D34" s="410" t="s">
        <v>719</v>
      </c>
      <c r="E34" s="410"/>
      <c r="F34" s="410"/>
      <c r="G34" s="234"/>
      <c r="H34" s="234"/>
      <c r="I34" s="234"/>
      <c r="J34" s="440" t="s">
        <v>610</v>
      </c>
      <c r="K34" s="440"/>
    </row>
    <row r="35" spans="4:11" ht="15">
      <c r="D35" s="36"/>
      <c r="E35" s="36"/>
      <c r="F35" s="36"/>
      <c r="G35" s="36"/>
      <c r="H35" s="36"/>
      <c r="I35" s="36"/>
      <c r="J35" s="36"/>
      <c r="K35" s="36"/>
    </row>
    <row r="36" spans="4:11" ht="15">
      <c r="D36" s="65" t="s">
        <v>437</v>
      </c>
      <c r="E36" s="36"/>
      <c r="F36" s="36"/>
      <c r="G36" s="36"/>
      <c r="H36" s="36"/>
      <c r="I36" s="36"/>
      <c r="J36" s="36"/>
      <c r="K36" s="36"/>
    </row>
  </sheetData>
  <sheetProtection/>
  <mergeCells count="47">
    <mergeCell ref="D34:F34"/>
    <mergeCell ref="J34:K34"/>
    <mergeCell ref="A23:A24"/>
    <mergeCell ref="B23:B24"/>
    <mergeCell ref="C23:C24"/>
    <mergeCell ref="I2:K2"/>
    <mergeCell ref="C5:D5"/>
    <mergeCell ref="E7:G7"/>
    <mergeCell ref="C9:C10"/>
    <mergeCell ref="J9:J10"/>
    <mergeCell ref="G9:G10"/>
    <mergeCell ref="A26:A27"/>
    <mergeCell ref="B26:B27"/>
    <mergeCell ref="C26:C27"/>
    <mergeCell ref="D26:D27"/>
    <mergeCell ref="A12:A13"/>
    <mergeCell ref="C20:C21"/>
    <mergeCell ref="A15:A16"/>
    <mergeCell ref="A18:A19"/>
    <mergeCell ref="B18:B19"/>
    <mergeCell ref="D14:K14"/>
    <mergeCell ref="D28:K28"/>
    <mergeCell ref="A29:A30"/>
    <mergeCell ref="B29:B30"/>
    <mergeCell ref="C29:C30"/>
    <mergeCell ref="D29:D30"/>
    <mergeCell ref="C18:C19"/>
    <mergeCell ref="B12:B13"/>
    <mergeCell ref="C12:C13"/>
    <mergeCell ref="D17:K17"/>
    <mergeCell ref="A20:A21"/>
    <mergeCell ref="B20:B21"/>
    <mergeCell ref="H9:H10"/>
    <mergeCell ref="C15:C16"/>
    <mergeCell ref="B15:B16"/>
    <mergeCell ref="A9:B9"/>
    <mergeCell ref="E9:E10"/>
    <mergeCell ref="I9:I10"/>
    <mergeCell ref="F9:F10"/>
    <mergeCell ref="D25:K25"/>
    <mergeCell ref="D11:K11"/>
    <mergeCell ref="D18:D19"/>
    <mergeCell ref="D20:D21"/>
    <mergeCell ref="D15:D16"/>
    <mergeCell ref="D23:D24"/>
    <mergeCell ref="D22:E22"/>
    <mergeCell ref="K9:K10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4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="110" zoomScaleNormal="110" workbookViewId="0" topLeftCell="A32">
      <selection activeCell="R12" sqref="R12"/>
    </sheetView>
  </sheetViews>
  <sheetFormatPr defaultColWidth="9.140625" defaultRowHeight="15"/>
  <cols>
    <col min="1" max="4" width="3.28125" style="36" customWidth="1"/>
    <col min="5" max="5" width="32.421875" style="36" customWidth="1"/>
    <col min="6" max="6" width="27.00390625" style="36" customWidth="1"/>
    <col min="7" max="7" width="4.7109375" style="36" customWidth="1"/>
    <col min="8" max="8" width="3.28125" style="36" customWidth="1"/>
    <col min="9" max="9" width="3.421875" style="36" customWidth="1"/>
    <col min="10" max="10" width="11.140625" style="36" customWidth="1"/>
    <col min="11" max="11" width="7.57421875" style="36" customWidth="1"/>
    <col min="12" max="12" width="8.421875" style="36" customWidth="1"/>
    <col min="13" max="13" width="9.28125" style="36" customWidth="1"/>
    <col min="14" max="14" width="10.57421875" style="36" customWidth="1"/>
    <col min="15" max="15" width="7.57421875" style="36" customWidth="1"/>
    <col min="16" max="16" width="9.421875" style="36" customWidth="1"/>
    <col min="17" max="16384" width="9.140625" style="36" customWidth="1"/>
  </cols>
  <sheetData>
    <row r="1" spans="13:14" ht="15.75">
      <c r="M1" s="99" t="s">
        <v>456</v>
      </c>
      <c r="N1"/>
    </row>
    <row r="2" spans="13:16" ht="52.5" customHeight="1">
      <c r="M2" s="463" t="s">
        <v>457</v>
      </c>
      <c r="N2" s="464"/>
      <c r="O2" s="464"/>
      <c r="P2" s="464"/>
    </row>
    <row r="3" spans="1:16" ht="24" customHeight="1">
      <c r="A3" s="465" t="s">
        <v>386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</row>
    <row r="4" spans="5:16" ht="15.75" customHeight="1">
      <c r="E4" s="466" t="s">
        <v>769</v>
      </c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37"/>
    </row>
    <row r="6" spans="1:16" ht="13.5" customHeight="1">
      <c r="A6" s="50" t="s">
        <v>398</v>
      </c>
      <c r="B6" s="50"/>
      <c r="C6" s="50"/>
      <c r="D6" s="50"/>
      <c r="E6" s="51"/>
      <c r="F6" s="51" t="s">
        <v>738</v>
      </c>
      <c r="G6" s="51"/>
      <c r="H6" s="51"/>
      <c r="I6" s="51"/>
      <c r="J6" s="51"/>
      <c r="K6" s="51"/>
      <c r="L6" s="49"/>
      <c r="M6" s="38"/>
      <c r="N6" s="38"/>
      <c r="O6" s="38"/>
      <c r="P6" s="38"/>
    </row>
    <row r="7" spans="1:16" ht="9.75" customHeight="1">
      <c r="A7" s="39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46.5" customHeight="1">
      <c r="A8" s="366" t="s">
        <v>18</v>
      </c>
      <c r="B8" s="366"/>
      <c r="C8" s="366"/>
      <c r="D8" s="366"/>
      <c r="E8" s="366" t="s">
        <v>30</v>
      </c>
      <c r="F8" s="366" t="s">
        <v>107</v>
      </c>
      <c r="G8" s="366" t="s">
        <v>10</v>
      </c>
      <c r="H8" s="366"/>
      <c r="I8" s="366"/>
      <c r="J8" s="366"/>
      <c r="K8" s="366"/>
      <c r="L8" s="462" t="s">
        <v>32</v>
      </c>
      <c r="M8" s="462"/>
      <c r="N8" s="462"/>
      <c r="O8" s="462" t="s">
        <v>387</v>
      </c>
      <c r="P8" s="462"/>
    </row>
    <row r="9" spans="1:16" ht="56.25" customHeight="1">
      <c r="A9" s="22" t="s">
        <v>31</v>
      </c>
      <c r="B9" s="22" t="s">
        <v>19</v>
      </c>
      <c r="C9" s="22" t="s">
        <v>20</v>
      </c>
      <c r="D9" s="22" t="s">
        <v>21</v>
      </c>
      <c r="E9" s="409" t="s">
        <v>8</v>
      </c>
      <c r="F9" s="366"/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41" t="s">
        <v>734</v>
      </c>
      <c r="M9" s="41" t="s">
        <v>388</v>
      </c>
      <c r="N9" s="41" t="s">
        <v>389</v>
      </c>
      <c r="O9" s="41" t="s">
        <v>390</v>
      </c>
      <c r="P9" s="41" t="s">
        <v>391</v>
      </c>
    </row>
    <row r="10" spans="1:17" ht="23.25" customHeight="1">
      <c r="A10" s="448" t="s">
        <v>22</v>
      </c>
      <c r="B10" s="448"/>
      <c r="C10" s="448"/>
      <c r="D10" s="448"/>
      <c r="E10" s="450" t="s">
        <v>735</v>
      </c>
      <c r="F10" s="105" t="s">
        <v>29</v>
      </c>
      <c r="G10" s="104"/>
      <c r="H10" s="104"/>
      <c r="I10" s="104"/>
      <c r="J10" s="104"/>
      <c r="K10" s="104"/>
      <c r="L10" s="42">
        <f>L11+L12</f>
        <v>294187.60000000003</v>
      </c>
      <c r="M10" s="42">
        <f>M11+M12</f>
        <v>293101.50000000006</v>
      </c>
      <c r="N10" s="42">
        <f>N11+N12</f>
        <v>293101.50000000006</v>
      </c>
      <c r="O10" s="129">
        <f aca="true" t="shared" si="0" ref="O10:O42">N10/L10%</f>
        <v>99.6308138072441</v>
      </c>
      <c r="P10" s="129">
        <f>N10/M10%</f>
        <v>100</v>
      </c>
      <c r="Q10" s="151"/>
    </row>
    <row r="11" spans="1:16" ht="25.5" customHeight="1">
      <c r="A11" s="448"/>
      <c r="B11" s="448"/>
      <c r="C11" s="448"/>
      <c r="D11" s="448"/>
      <c r="E11" s="450"/>
      <c r="F11" s="106" t="s">
        <v>363</v>
      </c>
      <c r="G11" s="104" t="s">
        <v>371</v>
      </c>
      <c r="H11" s="104"/>
      <c r="I11" s="104"/>
      <c r="J11" s="104"/>
      <c r="K11" s="104"/>
      <c r="L11" s="42">
        <f>L14+L22+L27+L37+L42</f>
        <v>286739.2</v>
      </c>
      <c r="M11" s="42">
        <f>M14+M22+M27+M37+M42</f>
        <v>285653.10000000003</v>
      </c>
      <c r="N11" s="42">
        <f>N14+N22+N27+N37+N42</f>
        <v>285653.10000000003</v>
      </c>
      <c r="O11" s="129">
        <f t="shared" si="0"/>
        <v>99.62122374617772</v>
      </c>
      <c r="P11" s="129">
        <f aca="true" t="shared" si="1" ref="P11:P43">N11/M11%</f>
        <v>100</v>
      </c>
    </row>
    <row r="12" spans="1:16" ht="34.5" customHeight="1">
      <c r="A12" s="448"/>
      <c r="B12" s="448"/>
      <c r="C12" s="448"/>
      <c r="D12" s="448"/>
      <c r="E12" s="450"/>
      <c r="F12" s="106" t="s">
        <v>364</v>
      </c>
      <c r="G12" s="104" t="s">
        <v>375</v>
      </c>
      <c r="H12" s="104"/>
      <c r="I12" s="104"/>
      <c r="J12" s="104"/>
      <c r="K12" s="104"/>
      <c r="L12" s="42">
        <f>L28+L33</f>
        <v>7448.4</v>
      </c>
      <c r="M12" s="42">
        <f>M28+M33</f>
        <v>7448.4</v>
      </c>
      <c r="N12" s="42">
        <f>N28+N33</f>
        <v>7448.4</v>
      </c>
      <c r="O12" s="129">
        <f t="shared" si="0"/>
        <v>100</v>
      </c>
      <c r="P12" s="129">
        <f t="shared" si="1"/>
        <v>100</v>
      </c>
    </row>
    <row r="13" spans="1:16" ht="13.5" customHeight="1">
      <c r="A13" s="455" t="s">
        <v>22</v>
      </c>
      <c r="B13" s="455" t="s">
        <v>9</v>
      </c>
      <c r="C13" s="455"/>
      <c r="D13" s="455"/>
      <c r="E13" s="459" t="s">
        <v>46</v>
      </c>
      <c r="F13" s="107" t="s">
        <v>29</v>
      </c>
      <c r="G13" s="55"/>
      <c r="H13" s="55"/>
      <c r="I13" s="55"/>
      <c r="J13" s="55"/>
      <c r="K13" s="55"/>
      <c r="L13" s="42">
        <f aca="true" t="shared" si="2" ref="L13:N15">L14</f>
        <v>68318.3</v>
      </c>
      <c r="M13" s="42">
        <f t="shared" si="2"/>
        <v>67906.6</v>
      </c>
      <c r="N13" s="42">
        <f t="shared" si="2"/>
        <v>67906.6</v>
      </c>
      <c r="O13" s="129">
        <f t="shared" si="0"/>
        <v>99.39737961863806</v>
      </c>
      <c r="P13" s="129">
        <f t="shared" si="1"/>
        <v>100</v>
      </c>
    </row>
    <row r="14" spans="1:16" ht="21.75" customHeight="1">
      <c r="A14" s="455"/>
      <c r="B14" s="455"/>
      <c r="C14" s="455"/>
      <c r="D14" s="455"/>
      <c r="E14" s="459"/>
      <c r="F14" s="107" t="s">
        <v>363</v>
      </c>
      <c r="G14" s="55" t="s">
        <v>371</v>
      </c>
      <c r="H14" s="55"/>
      <c r="I14" s="55"/>
      <c r="J14" s="55"/>
      <c r="K14" s="55"/>
      <c r="L14" s="42">
        <f t="shared" si="2"/>
        <v>68318.3</v>
      </c>
      <c r="M14" s="42">
        <f t="shared" si="2"/>
        <v>67906.6</v>
      </c>
      <c r="N14" s="42">
        <f t="shared" si="2"/>
        <v>67906.6</v>
      </c>
      <c r="O14" s="129">
        <f t="shared" si="0"/>
        <v>99.39737961863806</v>
      </c>
      <c r="P14" s="129">
        <f t="shared" si="1"/>
        <v>100</v>
      </c>
    </row>
    <row r="15" spans="1:16" ht="22.5" customHeight="1">
      <c r="A15" s="431" t="s">
        <v>22</v>
      </c>
      <c r="B15" s="431" t="s">
        <v>9</v>
      </c>
      <c r="C15" s="431" t="s">
        <v>23</v>
      </c>
      <c r="D15" s="431"/>
      <c r="E15" s="461" t="s">
        <v>59</v>
      </c>
      <c r="F15" s="18" t="s">
        <v>29</v>
      </c>
      <c r="G15" s="27"/>
      <c r="H15" s="27"/>
      <c r="I15" s="27"/>
      <c r="J15" s="27"/>
      <c r="K15" s="27"/>
      <c r="L15" s="43">
        <f t="shared" si="2"/>
        <v>68318.3</v>
      </c>
      <c r="M15" s="43">
        <f t="shared" si="2"/>
        <v>67906.6</v>
      </c>
      <c r="N15" s="43">
        <f t="shared" si="2"/>
        <v>67906.6</v>
      </c>
      <c r="O15" s="129">
        <f t="shared" si="0"/>
        <v>99.39737961863806</v>
      </c>
      <c r="P15" s="129">
        <f t="shared" si="1"/>
        <v>100</v>
      </c>
    </row>
    <row r="16" spans="1:16" ht="23.25" customHeight="1">
      <c r="A16" s="460"/>
      <c r="B16" s="460"/>
      <c r="C16" s="460"/>
      <c r="D16" s="460"/>
      <c r="E16" s="461"/>
      <c r="F16" s="108" t="s">
        <v>363</v>
      </c>
      <c r="G16" s="27" t="s">
        <v>371</v>
      </c>
      <c r="H16" s="27"/>
      <c r="I16" s="27"/>
      <c r="J16" s="27"/>
      <c r="K16" s="27"/>
      <c r="L16" s="44">
        <f>L17+L18+L19+L20</f>
        <v>68318.3</v>
      </c>
      <c r="M16" s="44">
        <f>M17+M18+M19+M20</f>
        <v>67906.6</v>
      </c>
      <c r="N16" s="44">
        <f>N17+N18+N19+N20</f>
        <v>67906.6</v>
      </c>
      <c r="O16" s="129">
        <f t="shared" si="0"/>
        <v>99.39737961863806</v>
      </c>
      <c r="P16" s="129">
        <f t="shared" si="1"/>
        <v>100</v>
      </c>
    </row>
    <row r="17" spans="1:16" ht="35.25" customHeight="1">
      <c r="A17" s="27" t="s">
        <v>22</v>
      </c>
      <c r="B17" s="27" t="s">
        <v>9</v>
      </c>
      <c r="C17" s="27" t="s">
        <v>23</v>
      </c>
      <c r="D17" s="27" t="s">
        <v>22</v>
      </c>
      <c r="E17" s="18" t="s">
        <v>60</v>
      </c>
      <c r="F17" s="108" t="s">
        <v>363</v>
      </c>
      <c r="G17" s="27" t="s">
        <v>371</v>
      </c>
      <c r="H17" s="27" t="s">
        <v>69</v>
      </c>
      <c r="I17" s="27" t="s">
        <v>22</v>
      </c>
      <c r="J17" s="27" t="s">
        <v>599</v>
      </c>
      <c r="K17" s="27" t="s">
        <v>392</v>
      </c>
      <c r="L17" s="44">
        <v>55458.8</v>
      </c>
      <c r="M17" s="44">
        <v>55047.1</v>
      </c>
      <c r="N17" s="43">
        <v>55047.1</v>
      </c>
      <c r="O17" s="129">
        <f t="shared" si="0"/>
        <v>99.25764711822107</v>
      </c>
      <c r="P17" s="129">
        <f t="shared" si="1"/>
        <v>100</v>
      </c>
    </row>
    <row r="18" spans="1:16" ht="37.5" customHeight="1">
      <c r="A18" s="27" t="s">
        <v>22</v>
      </c>
      <c r="B18" s="27" t="s">
        <v>9</v>
      </c>
      <c r="C18" s="27" t="s">
        <v>23</v>
      </c>
      <c r="D18" s="27" t="s">
        <v>27</v>
      </c>
      <c r="E18" s="18" t="s">
        <v>293</v>
      </c>
      <c r="F18" s="108" t="s">
        <v>363</v>
      </c>
      <c r="G18" s="27" t="s">
        <v>371</v>
      </c>
      <c r="H18" s="27" t="s">
        <v>69</v>
      </c>
      <c r="I18" s="27" t="s">
        <v>22</v>
      </c>
      <c r="J18" s="27" t="s">
        <v>444</v>
      </c>
      <c r="K18" s="27" t="s">
        <v>468</v>
      </c>
      <c r="L18" s="44">
        <v>11570.7</v>
      </c>
      <c r="M18" s="44">
        <v>11570.7</v>
      </c>
      <c r="N18" s="43">
        <v>11570.7</v>
      </c>
      <c r="O18" s="129">
        <f t="shared" si="0"/>
        <v>100</v>
      </c>
      <c r="P18" s="129">
        <f t="shared" si="1"/>
        <v>100</v>
      </c>
    </row>
    <row r="19" spans="1:16" ht="89.25" customHeight="1">
      <c r="A19" s="27" t="s">
        <v>22</v>
      </c>
      <c r="B19" s="27" t="s">
        <v>9</v>
      </c>
      <c r="C19" s="27" t="s">
        <v>27</v>
      </c>
      <c r="D19" s="27"/>
      <c r="E19" s="109" t="s">
        <v>459</v>
      </c>
      <c r="F19" s="108" t="s">
        <v>363</v>
      </c>
      <c r="G19" s="27" t="s">
        <v>371</v>
      </c>
      <c r="H19" s="27" t="s">
        <v>77</v>
      </c>
      <c r="I19" s="27" t="s">
        <v>28</v>
      </c>
      <c r="J19" s="27" t="s">
        <v>445</v>
      </c>
      <c r="K19" s="27" t="s">
        <v>393</v>
      </c>
      <c r="L19" s="44">
        <v>52.7</v>
      </c>
      <c r="M19" s="44">
        <v>52.7</v>
      </c>
      <c r="N19" s="43">
        <v>52.7</v>
      </c>
      <c r="O19" s="129">
        <f t="shared" si="0"/>
        <v>100</v>
      </c>
      <c r="P19" s="129">
        <f t="shared" si="1"/>
        <v>100</v>
      </c>
    </row>
    <row r="20" spans="1:16" ht="58.5" customHeight="1">
      <c r="A20" s="27" t="s">
        <v>22</v>
      </c>
      <c r="B20" s="27" t="s">
        <v>9</v>
      </c>
      <c r="C20" s="27" t="s">
        <v>28</v>
      </c>
      <c r="D20" s="27"/>
      <c r="E20" s="110" t="s">
        <v>460</v>
      </c>
      <c r="F20" s="108" t="s">
        <v>363</v>
      </c>
      <c r="G20" s="27" t="s">
        <v>371</v>
      </c>
      <c r="H20" s="27" t="s">
        <v>77</v>
      </c>
      <c r="I20" s="27" t="s">
        <v>28</v>
      </c>
      <c r="J20" s="27" t="s">
        <v>446</v>
      </c>
      <c r="K20" s="27" t="s">
        <v>393</v>
      </c>
      <c r="L20" s="44">
        <v>1236.1</v>
      </c>
      <c r="M20" s="44">
        <v>1236.1</v>
      </c>
      <c r="N20" s="43">
        <v>1236.1</v>
      </c>
      <c r="O20" s="129">
        <f t="shared" si="0"/>
        <v>100</v>
      </c>
      <c r="P20" s="129">
        <f t="shared" si="1"/>
        <v>100</v>
      </c>
    </row>
    <row r="21" spans="1:16" ht="12.75" customHeight="1">
      <c r="A21" s="448" t="s">
        <v>22</v>
      </c>
      <c r="B21" s="448" t="s">
        <v>6</v>
      </c>
      <c r="C21" s="448"/>
      <c r="D21" s="448"/>
      <c r="E21" s="450" t="s">
        <v>57</v>
      </c>
      <c r="F21" s="106" t="s">
        <v>29</v>
      </c>
      <c r="G21" s="104"/>
      <c r="H21" s="104"/>
      <c r="I21" s="104"/>
      <c r="J21" s="104"/>
      <c r="K21" s="104"/>
      <c r="L21" s="42">
        <f aca="true" t="shared" si="3" ref="L21:N22">L22</f>
        <v>176997.3</v>
      </c>
      <c r="M21" s="42">
        <f t="shared" si="3"/>
        <v>176322.90000000002</v>
      </c>
      <c r="N21" s="42">
        <f t="shared" si="3"/>
        <v>176322.90000000002</v>
      </c>
      <c r="O21" s="129">
        <f t="shared" si="0"/>
        <v>99.61897723863586</v>
      </c>
      <c r="P21" s="129">
        <f t="shared" si="1"/>
        <v>100</v>
      </c>
    </row>
    <row r="22" spans="1:16" ht="23.25" customHeight="1">
      <c r="A22" s="449"/>
      <c r="B22" s="449"/>
      <c r="C22" s="449"/>
      <c r="D22" s="448"/>
      <c r="E22" s="450"/>
      <c r="F22" s="106" t="s">
        <v>363</v>
      </c>
      <c r="G22" s="104" t="s">
        <v>371</v>
      </c>
      <c r="H22" s="104"/>
      <c r="I22" s="104"/>
      <c r="J22" s="104"/>
      <c r="K22" s="104"/>
      <c r="L22" s="42">
        <f t="shared" si="3"/>
        <v>176997.3</v>
      </c>
      <c r="M22" s="42">
        <f t="shared" si="3"/>
        <v>176322.90000000002</v>
      </c>
      <c r="N22" s="42">
        <f t="shared" si="3"/>
        <v>176322.90000000002</v>
      </c>
      <c r="O22" s="129">
        <f t="shared" si="0"/>
        <v>99.61897723863586</v>
      </c>
      <c r="P22" s="129">
        <f t="shared" si="1"/>
        <v>100</v>
      </c>
    </row>
    <row r="23" spans="1:16" ht="43.5" customHeight="1">
      <c r="A23" s="27" t="s">
        <v>22</v>
      </c>
      <c r="B23" s="27" t="s">
        <v>6</v>
      </c>
      <c r="C23" s="27" t="s">
        <v>22</v>
      </c>
      <c r="D23" s="27"/>
      <c r="E23" s="105" t="s">
        <v>365</v>
      </c>
      <c r="F23" s="106" t="s">
        <v>363</v>
      </c>
      <c r="G23" s="104" t="s">
        <v>371</v>
      </c>
      <c r="H23" s="104"/>
      <c r="I23" s="104"/>
      <c r="J23" s="104"/>
      <c r="K23" s="104"/>
      <c r="L23" s="42">
        <f>L24+L25</f>
        <v>176997.3</v>
      </c>
      <c r="M23" s="42">
        <f>M24+M25</f>
        <v>176322.90000000002</v>
      </c>
      <c r="N23" s="42">
        <f>N24+N25</f>
        <v>176322.90000000002</v>
      </c>
      <c r="O23" s="129">
        <f t="shared" si="0"/>
        <v>99.61897723863586</v>
      </c>
      <c r="P23" s="129">
        <f t="shared" si="1"/>
        <v>100</v>
      </c>
    </row>
    <row r="24" spans="1:16" ht="72" customHeight="1">
      <c r="A24" s="27" t="s">
        <v>22</v>
      </c>
      <c r="B24" s="27" t="s">
        <v>6</v>
      </c>
      <c r="C24" s="27" t="s">
        <v>22</v>
      </c>
      <c r="D24" s="27" t="s">
        <v>22</v>
      </c>
      <c r="E24" s="18" t="s">
        <v>366</v>
      </c>
      <c r="F24" s="108" t="s">
        <v>363</v>
      </c>
      <c r="G24" s="27" t="s">
        <v>371</v>
      </c>
      <c r="H24" s="27" t="s">
        <v>69</v>
      </c>
      <c r="I24" s="27" t="s">
        <v>23</v>
      </c>
      <c r="J24" s="27" t="s">
        <v>447</v>
      </c>
      <c r="K24" s="112" t="s">
        <v>461</v>
      </c>
      <c r="L24" s="43">
        <v>133497.1</v>
      </c>
      <c r="M24" s="43">
        <v>132822.7</v>
      </c>
      <c r="N24" s="43">
        <v>132822.7</v>
      </c>
      <c r="O24" s="129">
        <f t="shared" si="0"/>
        <v>99.49482048673717</v>
      </c>
      <c r="P24" s="129">
        <f t="shared" si="1"/>
        <v>100</v>
      </c>
    </row>
    <row r="25" spans="1:16" ht="37.5" customHeight="1" thickBot="1">
      <c r="A25" s="115" t="s">
        <v>22</v>
      </c>
      <c r="B25" s="115" t="s">
        <v>6</v>
      </c>
      <c r="C25" s="115" t="s">
        <v>22</v>
      </c>
      <c r="D25" s="115" t="s">
        <v>23</v>
      </c>
      <c r="E25" s="116" t="s">
        <v>293</v>
      </c>
      <c r="F25" s="117" t="s">
        <v>363</v>
      </c>
      <c r="G25" s="115" t="s">
        <v>371</v>
      </c>
      <c r="H25" s="115" t="s">
        <v>69</v>
      </c>
      <c r="I25" s="115" t="s">
        <v>23</v>
      </c>
      <c r="J25" s="118" t="s">
        <v>732</v>
      </c>
      <c r="K25" s="115" t="s">
        <v>372</v>
      </c>
      <c r="L25" s="119">
        <v>43500.2</v>
      </c>
      <c r="M25" s="119">
        <v>43500.2</v>
      </c>
      <c r="N25" s="119">
        <v>43500.2</v>
      </c>
      <c r="O25" s="135">
        <f t="shared" si="0"/>
        <v>100</v>
      </c>
      <c r="P25" s="129">
        <f t="shared" si="1"/>
        <v>100</v>
      </c>
    </row>
    <row r="26" spans="1:16" ht="21.75" customHeight="1">
      <c r="A26" s="451" t="s">
        <v>22</v>
      </c>
      <c r="B26" s="453" t="s">
        <v>44</v>
      </c>
      <c r="C26" s="453"/>
      <c r="D26" s="453"/>
      <c r="E26" s="458" t="s">
        <v>374</v>
      </c>
      <c r="F26" s="141" t="s">
        <v>29</v>
      </c>
      <c r="G26" s="140"/>
      <c r="H26" s="140"/>
      <c r="I26" s="140"/>
      <c r="J26" s="140"/>
      <c r="K26" s="140"/>
      <c r="L26" s="142">
        <f>L27+L28</f>
        <v>32389.9</v>
      </c>
      <c r="M26" s="142">
        <f>M27+M28</f>
        <v>32389.9</v>
      </c>
      <c r="N26" s="142">
        <f>N27+N28</f>
        <v>32389.9</v>
      </c>
      <c r="O26" s="142">
        <f t="shared" si="0"/>
        <v>100</v>
      </c>
      <c r="P26" s="129">
        <f t="shared" si="1"/>
        <v>100</v>
      </c>
    </row>
    <row r="27" spans="1:16" ht="21.75" customHeight="1">
      <c r="A27" s="452"/>
      <c r="B27" s="449"/>
      <c r="C27" s="449"/>
      <c r="D27" s="448"/>
      <c r="E27" s="450"/>
      <c r="F27" s="106" t="s">
        <v>363</v>
      </c>
      <c r="G27" s="104" t="s">
        <v>371</v>
      </c>
      <c r="H27" s="104"/>
      <c r="I27" s="104"/>
      <c r="J27" s="104"/>
      <c r="K27" s="111"/>
      <c r="L27" s="42">
        <f>L30+L31</f>
        <v>25074.4</v>
      </c>
      <c r="M27" s="42">
        <f>M30+M31</f>
        <v>25074.4</v>
      </c>
      <c r="N27" s="42">
        <f>N30+N31</f>
        <v>25074.4</v>
      </c>
      <c r="O27" s="129">
        <f t="shared" si="0"/>
        <v>100</v>
      </c>
      <c r="P27" s="129">
        <f t="shared" si="1"/>
        <v>100</v>
      </c>
    </row>
    <row r="28" spans="1:16" ht="34.5" customHeight="1">
      <c r="A28" s="452"/>
      <c r="B28" s="449"/>
      <c r="C28" s="449"/>
      <c r="D28" s="448"/>
      <c r="E28" s="450"/>
      <c r="F28" s="106" t="s">
        <v>364</v>
      </c>
      <c r="G28" s="104" t="s">
        <v>375</v>
      </c>
      <c r="H28" s="104"/>
      <c r="I28" s="104"/>
      <c r="J28" s="104"/>
      <c r="K28" s="104"/>
      <c r="L28" s="42">
        <f>L29</f>
        <v>7315.5</v>
      </c>
      <c r="M28" s="42">
        <f>M29</f>
        <v>7315.5</v>
      </c>
      <c r="N28" s="42">
        <f>N29</f>
        <v>7315.5</v>
      </c>
      <c r="O28" s="129">
        <f t="shared" si="0"/>
        <v>100</v>
      </c>
      <c r="P28" s="129">
        <f t="shared" si="1"/>
        <v>100</v>
      </c>
    </row>
    <row r="29" spans="1:16" ht="58.5" customHeight="1">
      <c r="A29" s="143" t="s">
        <v>22</v>
      </c>
      <c r="B29" s="27" t="s">
        <v>44</v>
      </c>
      <c r="C29" s="27" t="s">
        <v>22</v>
      </c>
      <c r="D29" s="27"/>
      <c r="E29" s="18" t="s">
        <v>111</v>
      </c>
      <c r="F29" s="108" t="s">
        <v>364</v>
      </c>
      <c r="G29" s="27" t="s">
        <v>375</v>
      </c>
      <c r="H29" s="27" t="s">
        <v>69</v>
      </c>
      <c r="I29" s="27" t="s">
        <v>27</v>
      </c>
      <c r="J29" s="27" t="s">
        <v>448</v>
      </c>
      <c r="K29" s="112" t="s">
        <v>462</v>
      </c>
      <c r="L29" s="43">
        <v>7315.5</v>
      </c>
      <c r="M29" s="43">
        <v>7315.5</v>
      </c>
      <c r="N29" s="43">
        <v>7315.5</v>
      </c>
      <c r="O29" s="129">
        <f t="shared" si="0"/>
        <v>100</v>
      </c>
      <c r="P29" s="129">
        <f t="shared" si="1"/>
        <v>100</v>
      </c>
    </row>
    <row r="30" spans="1:16" ht="24.75" customHeight="1">
      <c r="A30" s="143" t="s">
        <v>22</v>
      </c>
      <c r="B30" s="27" t="s">
        <v>44</v>
      </c>
      <c r="C30" s="27" t="s">
        <v>23</v>
      </c>
      <c r="D30" s="27"/>
      <c r="E30" s="18" t="s">
        <v>110</v>
      </c>
      <c r="F30" s="108" t="s">
        <v>363</v>
      </c>
      <c r="G30" s="27" t="s">
        <v>371</v>
      </c>
      <c r="H30" s="27" t="s">
        <v>69</v>
      </c>
      <c r="I30" s="27" t="s">
        <v>27</v>
      </c>
      <c r="J30" s="27" t="s">
        <v>448</v>
      </c>
      <c r="K30" s="112" t="s">
        <v>373</v>
      </c>
      <c r="L30" s="43">
        <v>24919.4</v>
      </c>
      <c r="M30" s="43">
        <v>24919.4</v>
      </c>
      <c r="N30" s="43">
        <v>24919.4</v>
      </c>
      <c r="O30" s="129">
        <f t="shared" si="0"/>
        <v>100</v>
      </c>
      <c r="P30" s="129">
        <f t="shared" si="1"/>
        <v>100</v>
      </c>
    </row>
    <row r="31" spans="1:16" ht="26.25" customHeight="1" thickBot="1">
      <c r="A31" s="144" t="s">
        <v>22</v>
      </c>
      <c r="B31" s="145" t="s">
        <v>44</v>
      </c>
      <c r="C31" s="145" t="s">
        <v>27</v>
      </c>
      <c r="D31" s="145"/>
      <c r="E31" s="146" t="s">
        <v>394</v>
      </c>
      <c r="F31" s="147" t="s">
        <v>363</v>
      </c>
      <c r="G31" s="145" t="s">
        <v>371</v>
      </c>
      <c r="H31" s="145" t="s">
        <v>69</v>
      </c>
      <c r="I31" s="145" t="s">
        <v>69</v>
      </c>
      <c r="J31" s="145" t="s">
        <v>449</v>
      </c>
      <c r="K31" s="148" t="s">
        <v>609</v>
      </c>
      <c r="L31" s="149">
        <v>155</v>
      </c>
      <c r="M31" s="149">
        <v>155</v>
      </c>
      <c r="N31" s="149">
        <v>155</v>
      </c>
      <c r="O31" s="150">
        <f t="shared" si="0"/>
        <v>100</v>
      </c>
      <c r="P31" s="129">
        <f t="shared" si="1"/>
        <v>100</v>
      </c>
    </row>
    <row r="32" spans="1:16" ht="18" customHeight="1">
      <c r="A32" s="454" t="s">
        <v>22</v>
      </c>
      <c r="B32" s="136" t="s">
        <v>45</v>
      </c>
      <c r="C32" s="137"/>
      <c r="D32" s="137"/>
      <c r="E32" s="456" t="s">
        <v>395</v>
      </c>
      <c r="F32" s="138" t="s">
        <v>29</v>
      </c>
      <c r="G32" s="136"/>
      <c r="H32" s="136"/>
      <c r="I32" s="136"/>
      <c r="J32" s="136"/>
      <c r="K32" s="139"/>
      <c r="L32" s="129">
        <f>L33</f>
        <v>132.9</v>
      </c>
      <c r="M32" s="129">
        <f>M33</f>
        <v>132.9</v>
      </c>
      <c r="N32" s="129">
        <f>N33</f>
        <v>132.9</v>
      </c>
      <c r="O32" s="129">
        <f t="shared" si="0"/>
        <v>100.00000000000001</v>
      </c>
      <c r="P32" s="129">
        <f t="shared" si="1"/>
        <v>100.00000000000001</v>
      </c>
    </row>
    <row r="33" spans="1:16" ht="36" customHeight="1">
      <c r="A33" s="455"/>
      <c r="B33" s="104"/>
      <c r="C33" s="27"/>
      <c r="D33" s="27"/>
      <c r="E33" s="457"/>
      <c r="F33" s="106" t="s">
        <v>364</v>
      </c>
      <c r="G33" s="104" t="s">
        <v>375</v>
      </c>
      <c r="H33" s="27"/>
      <c r="I33" s="27"/>
      <c r="J33" s="27"/>
      <c r="K33" s="112"/>
      <c r="L33" s="42">
        <f>L34+L35</f>
        <v>132.9</v>
      </c>
      <c r="M33" s="42">
        <f>M34+M35</f>
        <v>132.9</v>
      </c>
      <c r="N33" s="42">
        <f>N34+N35</f>
        <v>132.9</v>
      </c>
      <c r="O33" s="129">
        <f t="shared" si="0"/>
        <v>100.00000000000001</v>
      </c>
      <c r="P33" s="129">
        <f t="shared" si="1"/>
        <v>100.00000000000001</v>
      </c>
    </row>
    <row r="34" spans="1:16" ht="24.75" customHeight="1">
      <c r="A34" s="27" t="s">
        <v>22</v>
      </c>
      <c r="B34" s="27" t="s">
        <v>45</v>
      </c>
      <c r="C34" s="27" t="s">
        <v>22</v>
      </c>
      <c r="D34" s="27"/>
      <c r="E34" s="18" t="s">
        <v>396</v>
      </c>
      <c r="F34" s="108" t="s">
        <v>364</v>
      </c>
      <c r="G34" s="27" t="s">
        <v>375</v>
      </c>
      <c r="H34" s="27" t="s">
        <v>69</v>
      </c>
      <c r="I34" s="27" t="s">
        <v>69</v>
      </c>
      <c r="J34" s="27" t="s">
        <v>597</v>
      </c>
      <c r="K34" s="112" t="s">
        <v>463</v>
      </c>
      <c r="L34" s="43">
        <v>32</v>
      </c>
      <c r="M34" s="43">
        <v>32</v>
      </c>
      <c r="N34" s="43">
        <v>32</v>
      </c>
      <c r="O34" s="129">
        <f t="shared" si="0"/>
        <v>100</v>
      </c>
      <c r="P34" s="129">
        <f t="shared" si="1"/>
        <v>100</v>
      </c>
    </row>
    <row r="35" spans="1:16" ht="24.75" customHeight="1">
      <c r="A35" s="27" t="s">
        <v>22</v>
      </c>
      <c r="B35" s="27" t="s">
        <v>45</v>
      </c>
      <c r="C35" s="27" t="s">
        <v>23</v>
      </c>
      <c r="D35" s="27"/>
      <c r="E35" s="18" t="s">
        <v>397</v>
      </c>
      <c r="F35" s="108" t="s">
        <v>364</v>
      </c>
      <c r="G35" s="27" t="s">
        <v>375</v>
      </c>
      <c r="H35" s="27" t="s">
        <v>69</v>
      </c>
      <c r="I35" s="27" t="s">
        <v>69</v>
      </c>
      <c r="J35" s="27" t="s">
        <v>598</v>
      </c>
      <c r="K35" s="112" t="s">
        <v>464</v>
      </c>
      <c r="L35" s="43">
        <v>100.9</v>
      </c>
      <c r="M35" s="43">
        <v>100.9</v>
      </c>
      <c r="N35" s="43">
        <v>100.9</v>
      </c>
      <c r="O35" s="129">
        <f t="shared" si="0"/>
        <v>100</v>
      </c>
      <c r="P35" s="129">
        <f t="shared" si="1"/>
        <v>100</v>
      </c>
    </row>
    <row r="36" spans="1:16" ht="17.25" customHeight="1">
      <c r="A36" s="448" t="s">
        <v>22</v>
      </c>
      <c r="B36" s="448" t="s">
        <v>56</v>
      </c>
      <c r="C36" s="448"/>
      <c r="D36" s="448"/>
      <c r="E36" s="450" t="s">
        <v>370</v>
      </c>
      <c r="F36" s="106" t="s">
        <v>29</v>
      </c>
      <c r="G36" s="104"/>
      <c r="H36" s="104"/>
      <c r="I36" s="104"/>
      <c r="J36" s="104"/>
      <c r="K36" s="104"/>
      <c r="L36" s="42">
        <f aca="true" t="shared" si="4" ref="L36:N37">L37</f>
        <v>16319.2</v>
      </c>
      <c r="M36" s="42">
        <f t="shared" si="4"/>
        <v>16319.2</v>
      </c>
      <c r="N36" s="42">
        <f t="shared" si="4"/>
        <v>16319.2</v>
      </c>
      <c r="O36" s="129">
        <f t="shared" si="0"/>
        <v>100</v>
      </c>
      <c r="P36" s="129">
        <f t="shared" si="1"/>
        <v>100</v>
      </c>
    </row>
    <row r="37" spans="1:16" ht="24.75" customHeight="1">
      <c r="A37" s="449"/>
      <c r="B37" s="449"/>
      <c r="C37" s="449"/>
      <c r="D37" s="448"/>
      <c r="E37" s="450"/>
      <c r="F37" s="106" t="s">
        <v>363</v>
      </c>
      <c r="G37" s="104" t="s">
        <v>371</v>
      </c>
      <c r="H37" s="104"/>
      <c r="I37" s="104"/>
      <c r="J37" s="104"/>
      <c r="K37" s="104"/>
      <c r="L37" s="42">
        <f t="shared" si="4"/>
        <v>16319.2</v>
      </c>
      <c r="M37" s="42">
        <f t="shared" si="4"/>
        <v>16319.2</v>
      </c>
      <c r="N37" s="42">
        <f t="shared" si="4"/>
        <v>16319.2</v>
      </c>
      <c r="O37" s="129">
        <f t="shared" si="0"/>
        <v>100</v>
      </c>
      <c r="P37" s="129">
        <f t="shared" si="1"/>
        <v>100</v>
      </c>
    </row>
    <row r="38" spans="1:16" ht="25.5" customHeight="1">
      <c r="A38" s="27" t="s">
        <v>22</v>
      </c>
      <c r="B38" s="27" t="s">
        <v>56</v>
      </c>
      <c r="C38" s="27" t="s">
        <v>22</v>
      </c>
      <c r="D38" s="27"/>
      <c r="E38" s="18" t="s">
        <v>367</v>
      </c>
      <c r="F38" s="108" t="s">
        <v>363</v>
      </c>
      <c r="G38" s="27" t="s">
        <v>371</v>
      </c>
      <c r="H38" s="27" t="s">
        <v>69</v>
      </c>
      <c r="I38" s="27" t="s">
        <v>76</v>
      </c>
      <c r="J38" s="27" t="s">
        <v>467</v>
      </c>
      <c r="K38" s="112" t="s">
        <v>116</v>
      </c>
      <c r="L38" s="42">
        <f>L39+L40+L41</f>
        <v>16319.2</v>
      </c>
      <c r="M38" s="42">
        <f>M39+M40+M41</f>
        <v>16319.2</v>
      </c>
      <c r="N38" s="42">
        <f>N39+N40+N41</f>
        <v>16319.2</v>
      </c>
      <c r="O38" s="129">
        <f t="shared" si="0"/>
        <v>100</v>
      </c>
      <c r="P38" s="129">
        <f t="shared" si="1"/>
        <v>100</v>
      </c>
    </row>
    <row r="39" spans="1:16" ht="24" customHeight="1">
      <c r="A39" s="27" t="s">
        <v>22</v>
      </c>
      <c r="B39" s="27" t="s">
        <v>56</v>
      </c>
      <c r="C39" s="27" t="s">
        <v>23</v>
      </c>
      <c r="D39" s="27"/>
      <c r="E39" s="18" t="s">
        <v>368</v>
      </c>
      <c r="F39" s="108" t="s">
        <v>363</v>
      </c>
      <c r="G39" s="27" t="s">
        <v>371</v>
      </c>
      <c r="H39" s="27" t="s">
        <v>69</v>
      </c>
      <c r="I39" s="27" t="s">
        <v>76</v>
      </c>
      <c r="J39" s="27" t="s">
        <v>767</v>
      </c>
      <c r="K39" s="112" t="s">
        <v>117</v>
      </c>
      <c r="L39" s="43">
        <v>13932.6</v>
      </c>
      <c r="M39" s="43">
        <v>13932.6</v>
      </c>
      <c r="N39" s="43">
        <v>13932.6</v>
      </c>
      <c r="O39" s="129">
        <f t="shared" si="0"/>
        <v>100.00000000000001</v>
      </c>
      <c r="P39" s="129">
        <f t="shared" si="1"/>
        <v>100.00000000000001</v>
      </c>
    </row>
    <row r="40" spans="1:16" ht="33.75" customHeight="1">
      <c r="A40" s="27" t="s">
        <v>22</v>
      </c>
      <c r="B40" s="27" t="s">
        <v>56</v>
      </c>
      <c r="C40" s="27" t="s">
        <v>27</v>
      </c>
      <c r="D40" s="27"/>
      <c r="E40" s="18" t="s">
        <v>114</v>
      </c>
      <c r="F40" s="108" t="s">
        <v>363</v>
      </c>
      <c r="G40" s="27" t="s">
        <v>371</v>
      </c>
      <c r="H40" s="27" t="s">
        <v>69</v>
      </c>
      <c r="I40" s="27" t="s">
        <v>76</v>
      </c>
      <c r="J40" s="27" t="s">
        <v>450</v>
      </c>
      <c r="K40" s="112" t="s">
        <v>462</v>
      </c>
      <c r="L40" s="43">
        <v>0</v>
      </c>
      <c r="M40" s="43"/>
      <c r="N40" s="43"/>
      <c r="O40" s="129" t="e">
        <f t="shared" si="0"/>
        <v>#DIV/0!</v>
      </c>
      <c r="P40" s="129" t="e">
        <f t="shared" si="1"/>
        <v>#DIV/0!</v>
      </c>
    </row>
    <row r="41" spans="1:16" ht="37.5" customHeight="1" thickBot="1">
      <c r="A41" s="115" t="s">
        <v>22</v>
      </c>
      <c r="B41" s="115" t="s">
        <v>56</v>
      </c>
      <c r="C41" s="115" t="s">
        <v>28</v>
      </c>
      <c r="D41" s="115"/>
      <c r="E41" s="116" t="s">
        <v>367</v>
      </c>
      <c r="F41" s="117" t="s">
        <v>363</v>
      </c>
      <c r="G41" s="115" t="s">
        <v>371</v>
      </c>
      <c r="H41" s="115" t="s">
        <v>22</v>
      </c>
      <c r="I41" s="118" t="s">
        <v>28</v>
      </c>
      <c r="J41" s="118" t="s">
        <v>766</v>
      </c>
      <c r="K41" s="118" t="s">
        <v>765</v>
      </c>
      <c r="L41" s="119">
        <v>2386.6</v>
      </c>
      <c r="M41" s="119">
        <v>2386.6</v>
      </c>
      <c r="N41" s="119">
        <v>2386.6</v>
      </c>
      <c r="O41" s="135">
        <f t="shared" si="0"/>
        <v>100</v>
      </c>
      <c r="P41" s="129">
        <f t="shared" si="1"/>
        <v>100</v>
      </c>
    </row>
    <row r="42" spans="1:16" ht="18.75" customHeight="1" thickBot="1">
      <c r="A42" s="132" t="s">
        <v>22</v>
      </c>
      <c r="B42" s="130">
        <v>6</v>
      </c>
      <c r="C42" s="133"/>
      <c r="D42" s="133"/>
      <c r="E42" s="131" t="s">
        <v>458</v>
      </c>
      <c r="F42" s="133" t="s">
        <v>29</v>
      </c>
      <c r="G42" s="133">
        <v>512</v>
      </c>
      <c r="H42" s="133">
        <v>7</v>
      </c>
      <c r="I42" s="133">
        <v>2</v>
      </c>
      <c r="J42" s="133"/>
      <c r="K42" s="133"/>
      <c r="L42" s="134">
        <f>L43</f>
        <v>30</v>
      </c>
      <c r="M42" s="134">
        <f>M43</f>
        <v>30</v>
      </c>
      <c r="N42" s="134">
        <f>N43</f>
        <v>30</v>
      </c>
      <c r="O42" s="195">
        <f t="shared" si="0"/>
        <v>100</v>
      </c>
      <c r="P42" s="129">
        <f t="shared" si="1"/>
        <v>100</v>
      </c>
    </row>
    <row r="43" spans="1:16" ht="24.75" customHeight="1">
      <c r="A43" s="120" t="s">
        <v>22</v>
      </c>
      <c r="B43" s="120">
        <v>6</v>
      </c>
      <c r="C43" s="120" t="s">
        <v>22</v>
      </c>
      <c r="D43" s="121"/>
      <c r="E43" s="122" t="s">
        <v>465</v>
      </c>
      <c r="F43" s="123" t="s">
        <v>363</v>
      </c>
      <c r="G43" s="124" t="s">
        <v>371</v>
      </c>
      <c r="H43" s="124" t="s">
        <v>69</v>
      </c>
      <c r="I43" s="125" t="s">
        <v>23</v>
      </c>
      <c r="J43" s="126" t="s">
        <v>466</v>
      </c>
      <c r="K43" s="127">
        <v>244.612</v>
      </c>
      <c r="L43" s="128">
        <v>30</v>
      </c>
      <c r="M43" s="128">
        <v>30</v>
      </c>
      <c r="N43" s="128">
        <v>30</v>
      </c>
      <c r="O43" s="129">
        <f>N43/L43%</f>
        <v>100</v>
      </c>
      <c r="P43" s="129">
        <f t="shared" si="1"/>
        <v>100</v>
      </c>
    </row>
    <row r="44" spans="1:16" ht="24.75" customHeight="1">
      <c r="A44" s="86"/>
      <c r="B44" s="86"/>
      <c r="C44" s="86"/>
      <c r="D44" s="87"/>
      <c r="E44" s="91"/>
      <c r="F44" s="92"/>
      <c r="G44" s="93"/>
      <c r="H44" s="93"/>
      <c r="I44" s="93"/>
      <c r="J44" s="93"/>
      <c r="K44" s="88"/>
      <c r="L44" s="89"/>
      <c r="M44" s="89"/>
      <c r="N44" s="89"/>
      <c r="O44" s="90"/>
      <c r="P44" s="90"/>
    </row>
    <row r="45" spans="5:12" ht="15">
      <c r="E45" s="77" t="s">
        <v>436</v>
      </c>
      <c r="F45" s="77"/>
      <c r="G45" s="77"/>
      <c r="H45" s="77"/>
      <c r="I45" s="69"/>
      <c r="J45" s="82"/>
      <c r="K45" s="69"/>
      <c r="L45" s="82" t="s">
        <v>745</v>
      </c>
    </row>
    <row r="46" spans="5:12" ht="24.75" customHeight="1">
      <c r="E46" s="410" t="s">
        <v>719</v>
      </c>
      <c r="F46" s="410"/>
      <c r="G46" s="410"/>
      <c r="H46" s="234"/>
      <c r="I46" s="234"/>
      <c r="J46" s="234"/>
      <c r="K46" s="440" t="s">
        <v>610</v>
      </c>
      <c r="L46" s="440"/>
    </row>
    <row r="48" ht="11.25">
      <c r="E48" s="65" t="s">
        <v>437</v>
      </c>
    </row>
  </sheetData>
  <sheetProtection/>
  <mergeCells count="43">
    <mergeCell ref="O8:P8"/>
    <mergeCell ref="E21:E22"/>
    <mergeCell ref="E10:E12"/>
    <mergeCell ref="M2:P2"/>
    <mergeCell ref="A3:P3"/>
    <mergeCell ref="E4:O4"/>
    <mergeCell ref="A8:D8"/>
    <mergeCell ref="E8:E9"/>
    <mergeCell ref="B15:B16"/>
    <mergeCell ref="L8:N8"/>
    <mergeCell ref="D15:D16"/>
    <mergeCell ref="E15:E16"/>
    <mergeCell ref="A21:A22"/>
    <mergeCell ref="A10:A12"/>
    <mergeCell ref="B10:B12"/>
    <mergeCell ref="C10:C12"/>
    <mergeCell ref="D10:D12"/>
    <mergeCell ref="A15:A16"/>
    <mergeCell ref="C15:C16"/>
    <mergeCell ref="B21:B22"/>
    <mergeCell ref="G8:K8"/>
    <mergeCell ref="A13:A14"/>
    <mergeCell ref="B13:B14"/>
    <mergeCell ref="C13:C14"/>
    <mergeCell ref="D13:D14"/>
    <mergeCell ref="E13:E14"/>
    <mergeCell ref="F8:F9"/>
    <mergeCell ref="A26:A28"/>
    <mergeCell ref="B26:B28"/>
    <mergeCell ref="D26:D28"/>
    <mergeCell ref="D21:D22"/>
    <mergeCell ref="A32:A33"/>
    <mergeCell ref="E32:E33"/>
    <mergeCell ref="C21:C22"/>
    <mergeCell ref="C26:C28"/>
    <mergeCell ref="E26:E28"/>
    <mergeCell ref="E46:G46"/>
    <mergeCell ref="K46:L46"/>
    <mergeCell ref="A36:A37"/>
    <mergeCell ref="B36:B37"/>
    <mergeCell ref="C36:C37"/>
    <mergeCell ref="D36:D37"/>
    <mergeCell ref="E36:E3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10" zoomScaleNormal="110" workbookViewId="0" topLeftCell="A1">
      <selection activeCell="D6" sqref="D6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0.8515625" style="0" customWidth="1"/>
    <col min="4" max="4" width="41.00390625" style="0" customWidth="1"/>
    <col min="5" max="5" width="14.57421875" style="0" customWidth="1"/>
    <col min="6" max="6" width="13.8515625" style="0" customWidth="1"/>
    <col min="7" max="7" width="15.57421875" style="0" customWidth="1"/>
  </cols>
  <sheetData>
    <row r="1" spans="1:7" ht="15">
      <c r="A1" s="70" t="s">
        <v>417</v>
      </c>
      <c r="B1" s="70"/>
      <c r="C1" s="70"/>
      <c r="D1" s="70"/>
      <c r="E1" s="70"/>
      <c r="F1" s="70"/>
      <c r="G1" s="69"/>
    </row>
    <row r="2" spans="4:5" ht="11.25" customHeight="1">
      <c r="D2" s="83"/>
      <c r="E2" s="83"/>
    </row>
    <row r="3" ht="15">
      <c r="D3" s="103" t="s">
        <v>768</v>
      </c>
    </row>
    <row r="4" ht="6.75" customHeight="1"/>
    <row r="5" spans="1:7" ht="15">
      <c r="A5" s="50" t="s">
        <v>398</v>
      </c>
      <c r="B5" s="50"/>
      <c r="C5" s="50"/>
      <c r="D5" s="51" t="s">
        <v>738</v>
      </c>
      <c r="E5" s="51"/>
      <c r="F5" s="52"/>
      <c r="G5" s="52"/>
    </row>
    <row r="6" spans="1:7" ht="10.5" customHeight="1">
      <c r="A6" s="2"/>
      <c r="B6" s="2"/>
      <c r="C6" s="2"/>
      <c r="D6" s="2"/>
      <c r="E6" s="2"/>
      <c r="F6" s="2"/>
      <c r="G6" s="2"/>
    </row>
    <row r="7" spans="1:7" ht="20.25" customHeight="1">
      <c r="A7" s="471" t="s">
        <v>18</v>
      </c>
      <c r="B7" s="472"/>
      <c r="C7" s="467" t="s">
        <v>33</v>
      </c>
      <c r="D7" s="467" t="s">
        <v>16</v>
      </c>
      <c r="E7" s="467" t="s">
        <v>418</v>
      </c>
      <c r="F7" s="467" t="s">
        <v>419</v>
      </c>
      <c r="G7" s="467" t="s">
        <v>420</v>
      </c>
    </row>
    <row r="8" spans="1:7" ht="33.75" customHeight="1">
      <c r="A8" s="471"/>
      <c r="B8" s="472"/>
      <c r="C8" s="473" t="s">
        <v>8</v>
      </c>
      <c r="D8" s="473"/>
      <c r="E8" s="467"/>
      <c r="F8" s="467"/>
      <c r="G8" s="467"/>
    </row>
    <row r="9" spans="1:7" ht="16.5" customHeight="1">
      <c r="A9" s="98" t="s">
        <v>31</v>
      </c>
      <c r="B9" s="98" t="s">
        <v>19</v>
      </c>
      <c r="C9" s="473"/>
      <c r="D9" s="473"/>
      <c r="E9" s="467"/>
      <c r="F9" s="467"/>
      <c r="G9" s="467"/>
    </row>
    <row r="10" spans="1:7" ht="13.5" customHeight="1">
      <c r="A10" s="468" t="s">
        <v>22</v>
      </c>
      <c r="B10" s="468"/>
      <c r="C10" s="470" t="s">
        <v>735</v>
      </c>
      <c r="D10" s="28" t="s">
        <v>29</v>
      </c>
      <c r="E10" s="29">
        <f>E11</f>
        <v>294187.6</v>
      </c>
      <c r="F10" s="29">
        <f>F11</f>
        <v>293101.5</v>
      </c>
      <c r="G10" s="29">
        <f>F10/E10%</f>
        <v>99.6308138072441</v>
      </c>
    </row>
    <row r="11" spans="1:7" ht="15.75" customHeight="1">
      <c r="A11" s="468"/>
      <c r="B11" s="468"/>
      <c r="C11" s="470"/>
      <c r="D11" s="102" t="s">
        <v>478</v>
      </c>
      <c r="E11" s="26">
        <f>E12+E13+E14</f>
        <v>294187.6</v>
      </c>
      <c r="F11" s="26">
        <f>F12+F13+F14</f>
        <v>293101.5</v>
      </c>
      <c r="G11" s="29">
        <f>F11/E11%</f>
        <v>99.6308138072441</v>
      </c>
    </row>
    <row r="12" spans="1:7" ht="15" customHeight="1">
      <c r="A12" s="468"/>
      <c r="B12" s="468"/>
      <c r="C12" s="470"/>
      <c r="D12" s="30" t="s">
        <v>120</v>
      </c>
      <c r="E12" s="26">
        <f>E20+E28+E36+E44+E48+E55</f>
        <v>103942.89999999998</v>
      </c>
      <c r="F12" s="26">
        <f>F20+F28+F36+F44+F48+F55</f>
        <v>103942.89999999998</v>
      </c>
      <c r="G12" s="29">
        <f>F12/E12%</f>
        <v>100</v>
      </c>
    </row>
    <row r="13" spans="1:7" ht="14.25" customHeight="1">
      <c r="A13" s="468"/>
      <c r="B13" s="468"/>
      <c r="C13" s="470"/>
      <c r="D13" s="30" t="s">
        <v>37</v>
      </c>
      <c r="E13" s="26">
        <f>E21+E29+E37+E49</f>
        <v>0</v>
      </c>
      <c r="F13" s="26">
        <f>F21+F29+F37+F49</f>
        <v>0</v>
      </c>
      <c r="G13" s="29" t="e">
        <f>F13/E13%</f>
        <v>#DIV/0!</v>
      </c>
    </row>
    <row r="14" spans="1:7" ht="15" customHeight="1">
      <c r="A14" s="468"/>
      <c r="B14" s="468"/>
      <c r="C14" s="470"/>
      <c r="D14" s="30" t="s">
        <v>36</v>
      </c>
      <c r="E14" s="26">
        <f>E22+E30+E38+E45+E50</f>
        <v>190244.7</v>
      </c>
      <c r="F14" s="26">
        <f>F22+F30+F38+F45+F50</f>
        <v>189158.6</v>
      </c>
      <c r="G14" s="29">
        <f>F14/E14%</f>
        <v>99.42910367542433</v>
      </c>
    </row>
    <row r="15" spans="1:7" ht="24.75" customHeight="1">
      <c r="A15" s="468"/>
      <c r="B15" s="468"/>
      <c r="C15" s="470"/>
      <c r="D15" s="30" t="s">
        <v>108</v>
      </c>
      <c r="E15" s="26">
        <f>E23</f>
        <v>0</v>
      </c>
      <c r="F15" s="26">
        <f>F23</f>
        <v>0</v>
      </c>
      <c r="G15" s="29"/>
    </row>
    <row r="16" spans="1:7" ht="27" customHeight="1">
      <c r="A16" s="468"/>
      <c r="B16" s="468"/>
      <c r="C16" s="470"/>
      <c r="D16" s="31" t="s">
        <v>38</v>
      </c>
      <c r="E16" s="26"/>
      <c r="F16" s="26"/>
      <c r="G16" s="29"/>
    </row>
    <row r="17" spans="1:7" ht="13.5" customHeight="1">
      <c r="A17" s="469"/>
      <c r="B17" s="469"/>
      <c r="C17" s="470"/>
      <c r="D17" s="31" t="s">
        <v>17</v>
      </c>
      <c r="E17" s="26"/>
      <c r="F17" s="26"/>
      <c r="G17" s="29"/>
    </row>
    <row r="18" spans="1:7" ht="13.5" customHeight="1">
      <c r="A18" s="468" t="s">
        <v>22</v>
      </c>
      <c r="B18" s="468" t="s">
        <v>9</v>
      </c>
      <c r="C18" s="470" t="s">
        <v>46</v>
      </c>
      <c r="D18" s="28" t="s">
        <v>29</v>
      </c>
      <c r="E18" s="29">
        <f>E19</f>
        <v>68318.3</v>
      </c>
      <c r="F18" s="29">
        <f>F19</f>
        <v>67906.6</v>
      </c>
      <c r="G18" s="29">
        <f>F18/E18%</f>
        <v>99.39737961863806</v>
      </c>
    </row>
    <row r="19" spans="1:7" ht="13.5" customHeight="1">
      <c r="A19" s="468"/>
      <c r="B19" s="468"/>
      <c r="C19" s="470"/>
      <c r="D19" s="102" t="s">
        <v>478</v>
      </c>
      <c r="E19" s="26">
        <f>E20+E21+E22</f>
        <v>68318.3</v>
      </c>
      <c r="F19" s="26">
        <f>F20+F21+F22</f>
        <v>67906.6</v>
      </c>
      <c r="G19" s="29">
        <f>F19/E19%</f>
        <v>99.39737961863806</v>
      </c>
    </row>
    <row r="20" spans="1:7" ht="14.25" customHeight="1">
      <c r="A20" s="468"/>
      <c r="B20" s="468"/>
      <c r="C20" s="470"/>
      <c r="D20" s="30" t="s">
        <v>120</v>
      </c>
      <c r="E20" s="26">
        <v>11570.7</v>
      </c>
      <c r="F20" s="26">
        <v>11570.7</v>
      </c>
      <c r="G20" s="29">
        <f>F20/E20%</f>
        <v>100</v>
      </c>
    </row>
    <row r="21" spans="1:7" ht="15" customHeight="1">
      <c r="A21" s="468"/>
      <c r="B21" s="468"/>
      <c r="C21" s="470"/>
      <c r="D21" s="30" t="s">
        <v>37</v>
      </c>
      <c r="E21" s="26"/>
      <c r="F21" s="26"/>
      <c r="G21" s="29" t="e">
        <f>F21/E21%</f>
        <v>#DIV/0!</v>
      </c>
    </row>
    <row r="22" spans="1:7" ht="14.25" customHeight="1">
      <c r="A22" s="468"/>
      <c r="B22" s="468"/>
      <c r="C22" s="470"/>
      <c r="D22" s="30" t="s">
        <v>36</v>
      </c>
      <c r="E22" s="26">
        <v>56747.6</v>
      </c>
      <c r="F22" s="26">
        <v>56335.9</v>
      </c>
      <c r="G22" s="29">
        <f>F22/E22%</f>
        <v>99.27450676328162</v>
      </c>
    </row>
    <row r="23" spans="1:7" ht="27" customHeight="1">
      <c r="A23" s="468"/>
      <c r="B23" s="468"/>
      <c r="C23" s="470"/>
      <c r="D23" s="30" t="s">
        <v>108</v>
      </c>
      <c r="E23" s="26"/>
      <c r="F23" s="26"/>
      <c r="G23" s="29"/>
    </row>
    <row r="24" spans="1:7" ht="24" customHeight="1">
      <c r="A24" s="468"/>
      <c r="B24" s="468"/>
      <c r="C24" s="470"/>
      <c r="D24" s="31" t="s">
        <v>38</v>
      </c>
      <c r="E24" s="26"/>
      <c r="F24" s="26"/>
      <c r="G24" s="29"/>
    </row>
    <row r="25" spans="1:7" ht="13.5" customHeight="1">
      <c r="A25" s="469"/>
      <c r="B25" s="469"/>
      <c r="C25" s="470"/>
      <c r="D25" s="31" t="s">
        <v>17</v>
      </c>
      <c r="E25" s="26"/>
      <c r="F25" s="26"/>
      <c r="G25" s="29"/>
    </row>
    <row r="26" spans="1:7" ht="13.5" customHeight="1">
      <c r="A26" s="468" t="s">
        <v>22</v>
      </c>
      <c r="B26" s="468" t="s">
        <v>6</v>
      </c>
      <c r="C26" s="470" t="s">
        <v>57</v>
      </c>
      <c r="D26" s="28" t="s">
        <v>29</v>
      </c>
      <c r="E26" s="29">
        <f>E27+E32+E33</f>
        <v>176997.3</v>
      </c>
      <c r="F26" s="29">
        <f>F27+F32+F33</f>
        <v>176322.90000000002</v>
      </c>
      <c r="G26" s="29">
        <f>F26/E26%</f>
        <v>99.61897723863586</v>
      </c>
    </row>
    <row r="27" spans="1:7" ht="13.5" customHeight="1">
      <c r="A27" s="468"/>
      <c r="B27" s="468"/>
      <c r="C27" s="470"/>
      <c r="D27" s="102" t="s">
        <v>478</v>
      </c>
      <c r="E27" s="26">
        <f>E28+E29+E30</f>
        <v>176997.3</v>
      </c>
      <c r="F27" s="26">
        <f>F28+F29+F30</f>
        <v>176322.90000000002</v>
      </c>
      <c r="G27" s="29">
        <f>F27/E27%</f>
        <v>99.61897723863586</v>
      </c>
    </row>
    <row r="28" spans="1:7" ht="15" customHeight="1">
      <c r="A28" s="468"/>
      <c r="B28" s="468"/>
      <c r="C28" s="470"/>
      <c r="D28" s="30" t="s">
        <v>121</v>
      </c>
      <c r="E28" s="26">
        <v>43500.2</v>
      </c>
      <c r="F28" s="26">
        <v>43500.2</v>
      </c>
      <c r="G28" s="29">
        <f>F28/E28%</f>
        <v>100</v>
      </c>
    </row>
    <row r="29" spans="1:7" ht="13.5" customHeight="1">
      <c r="A29" s="468"/>
      <c r="B29" s="468"/>
      <c r="C29" s="470"/>
      <c r="D29" s="30" t="s">
        <v>37</v>
      </c>
      <c r="E29" s="26"/>
      <c r="F29" s="26"/>
      <c r="G29" s="29" t="e">
        <f>F29/E29%</f>
        <v>#DIV/0!</v>
      </c>
    </row>
    <row r="30" spans="1:7" ht="14.25" customHeight="1">
      <c r="A30" s="468"/>
      <c r="B30" s="468"/>
      <c r="C30" s="470"/>
      <c r="D30" s="30" t="s">
        <v>36</v>
      </c>
      <c r="E30" s="26">
        <v>133497.1</v>
      </c>
      <c r="F30" s="26">
        <v>132822.7</v>
      </c>
      <c r="G30" s="29">
        <f>F30/E30%</f>
        <v>99.49482048673717</v>
      </c>
    </row>
    <row r="31" spans="1:7" ht="25.5" customHeight="1">
      <c r="A31" s="468"/>
      <c r="B31" s="468"/>
      <c r="C31" s="470"/>
      <c r="D31" s="30" t="s">
        <v>108</v>
      </c>
      <c r="E31" s="26"/>
      <c r="F31" s="26"/>
      <c r="G31" s="29"/>
    </row>
    <row r="32" spans="1:7" ht="24.75" customHeight="1">
      <c r="A32" s="468"/>
      <c r="B32" s="468"/>
      <c r="C32" s="470"/>
      <c r="D32" s="31" t="s">
        <v>38</v>
      </c>
      <c r="E32" s="26"/>
      <c r="F32" s="26"/>
      <c r="G32" s="29"/>
    </row>
    <row r="33" spans="1:7" ht="12.75" customHeight="1">
      <c r="A33" s="469"/>
      <c r="B33" s="469"/>
      <c r="C33" s="470"/>
      <c r="D33" s="31" t="s">
        <v>17</v>
      </c>
      <c r="E33" s="26"/>
      <c r="F33" s="26"/>
      <c r="G33" s="29"/>
    </row>
    <row r="34" spans="1:7" ht="15" customHeight="1">
      <c r="A34" s="468" t="s">
        <v>22</v>
      </c>
      <c r="B34" s="468" t="s">
        <v>44</v>
      </c>
      <c r="C34" s="470" t="s">
        <v>369</v>
      </c>
      <c r="D34" s="28" t="s">
        <v>29</v>
      </c>
      <c r="E34" s="29">
        <f>E35</f>
        <v>32389.9</v>
      </c>
      <c r="F34" s="29">
        <f>F35</f>
        <v>32389.9</v>
      </c>
      <c r="G34" s="29">
        <f aca="true" t="shared" si="0" ref="G34:G55">F34/E34%</f>
        <v>100</v>
      </c>
    </row>
    <row r="35" spans="1:7" ht="15">
      <c r="A35" s="468"/>
      <c r="B35" s="468"/>
      <c r="C35" s="470"/>
      <c r="D35" s="102" t="s">
        <v>478</v>
      </c>
      <c r="E35" s="26">
        <f>E36+E37+E38</f>
        <v>32389.9</v>
      </c>
      <c r="F35" s="26">
        <f>F36+F37+F38</f>
        <v>32389.9</v>
      </c>
      <c r="G35" s="29">
        <f t="shared" si="0"/>
        <v>100</v>
      </c>
    </row>
    <row r="36" spans="1:7" ht="12.75" customHeight="1">
      <c r="A36" s="468"/>
      <c r="B36" s="468"/>
      <c r="C36" s="470"/>
      <c r="D36" s="30" t="s">
        <v>120</v>
      </c>
      <c r="E36" s="26">
        <v>32389.9</v>
      </c>
      <c r="F36" s="26">
        <v>32389.9</v>
      </c>
      <c r="G36" s="29">
        <f t="shared" si="0"/>
        <v>100</v>
      </c>
    </row>
    <row r="37" spans="1:7" ht="14.25" customHeight="1">
      <c r="A37" s="468"/>
      <c r="B37" s="468"/>
      <c r="C37" s="470"/>
      <c r="D37" s="30" t="s">
        <v>37</v>
      </c>
      <c r="E37" s="26"/>
      <c r="F37" s="26"/>
      <c r="G37" s="29" t="e">
        <f t="shared" si="0"/>
        <v>#DIV/0!</v>
      </c>
    </row>
    <row r="38" spans="1:7" ht="13.5" customHeight="1">
      <c r="A38" s="468"/>
      <c r="B38" s="468"/>
      <c r="C38" s="470"/>
      <c r="D38" s="30" t="s">
        <v>36</v>
      </c>
      <c r="E38" s="26"/>
      <c r="F38" s="26"/>
      <c r="G38" s="29" t="e">
        <f t="shared" si="0"/>
        <v>#DIV/0!</v>
      </c>
    </row>
    <row r="39" spans="1:7" ht="28.5" customHeight="1">
      <c r="A39" s="468"/>
      <c r="B39" s="468"/>
      <c r="C39" s="470"/>
      <c r="D39" s="30" t="s">
        <v>108</v>
      </c>
      <c r="E39" s="26"/>
      <c r="F39" s="26"/>
      <c r="G39" s="29" t="e">
        <f t="shared" si="0"/>
        <v>#DIV/0!</v>
      </c>
    </row>
    <row r="40" spans="1:7" ht="22.5">
      <c r="A40" s="468"/>
      <c r="B40" s="468"/>
      <c r="C40" s="470"/>
      <c r="D40" s="31" t="s">
        <v>38</v>
      </c>
      <c r="E40" s="26"/>
      <c r="F40" s="26"/>
      <c r="G40" s="29" t="e">
        <f t="shared" si="0"/>
        <v>#DIV/0!</v>
      </c>
    </row>
    <row r="41" spans="1:7" ht="19.5" customHeight="1">
      <c r="A41" s="469"/>
      <c r="B41" s="469"/>
      <c r="C41" s="470"/>
      <c r="D41" s="31" t="s">
        <v>17</v>
      </c>
      <c r="E41" s="26"/>
      <c r="F41" s="26"/>
      <c r="G41" s="29" t="e">
        <f t="shared" si="0"/>
        <v>#DIV/0!</v>
      </c>
    </row>
    <row r="42" spans="1:7" ht="15">
      <c r="A42" s="468" t="s">
        <v>22</v>
      </c>
      <c r="B42" s="469">
        <v>4</v>
      </c>
      <c r="C42" s="467" t="s">
        <v>395</v>
      </c>
      <c r="D42" s="28" t="s">
        <v>29</v>
      </c>
      <c r="E42" s="29">
        <f>E43</f>
        <v>132.9</v>
      </c>
      <c r="F42" s="29">
        <f>F43</f>
        <v>132.9</v>
      </c>
      <c r="G42" s="29">
        <f t="shared" si="0"/>
        <v>100.00000000000001</v>
      </c>
    </row>
    <row r="43" spans="1:7" ht="15">
      <c r="A43" s="468"/>
      <c r="B43" s="469"/>
      <c r="C43" s="467"/>
      <c r="D43" s="102" t="s">
        <v>478</v>
      </c>
      <c r="E43" s="26">
        <f>E44+E45</f>
        <v>132.9</v>
      </c>
      <c r="F43" s="26">
        <f>F44+F45</f>
        <v>132.9</v>
      </c>
      <c r="G43" s="29">
        <f t="shared" si="0"/>
        <v>100.00000000000001</v>
      </c>
    </row>
    <row r="44" spans="1:7" ht="15" customHeight="1">
      <c r="A44" s="468"/>
      <c r="B44" s="469"/>
      <c r="C44" s="467"/>
      <c r="D44" s="30" t="s">
        <v>120</v>
      </c>
      <c r="E44" s="26">
        <v>132.9</v>
      </c>
      <c r="F44" s="26">
        <v>132.9</v>
      </c>
      <c r="G44" s="29">
        <f t="shared" si="0"/>
        <v>100.00000000000001</v>
      </c>
    </row>
    <row r="45" spans="1:7" ht="15">
      <c r="A45" s="468"/>
      <c r="B45" s="469"/>
      <c r="C45" s="467"/>
      <c r="D45" s="30" t="s">
        <v>37</v>
      </c>
      <c r="E45" s="26"/>
      <c r="F45" s="26"/>
      <c r="G45" s="29" t="e">
        <f t="shared" si="0"/>
        <v>#DIV/0!</v>
      </c>
    </row>
    <row r="46" spans="1:7" ht="15" customHeight="1">
      <c r="A46" s="468" t="s">
        <v>22</v>
      </c>
      <c r="B46" s="468" t="s">
        <v>56</v>
      </c>
      <c r="C46" s="470" t="s">
        <v>370</v>
      </c>
      <c r="D46" s="28" t="s">
        <v>29</v>
      </c>
      <c r="E46" s="29">
        <f>E47</f>
        <v>16319.2</v>
      </c>
      <c r="F46" s="29">
        <f>F47</f>
        <v>16319.2</v>
      </c>
      <c r="G46" s="29">
        <f t="shared" si="0"/>
        <v>100</v>
      </c>
    </row>
    <row r="47" spans="1:7" ht="16.5" customHeight="1">
      <c r="A47" s="468"/>
      <c r="B47" s="468"/>
      <c r="C47" s="470"/>
      <c r="D47" s="102" t="s">
        <v>478</v>
      </c>
      <c r="E47" s="26">
        <f>E48+E49+E50</f>
        <v>16319.2</v>
      </c>
      <c r="F47" s="26">
        <f>F48+F49+F50</f>
        <v>16319.2</v>
      </c>
      <c r="G47" s="29">
        <f t="shared" si="0"/>
        <v>100</v>
      </c>
    </row>
    <row r="48" spans="1:7" ht="15" customHeight="1">
      <c r="A48" s="468"/>
      <c r="B48" s="468"/>
      <c r="C48" s="470"/>
      <c r="D48" s="30" t="s">
        <v>120</v>
      </c>
      <c r="E48" s="26">
        <v>16319.2</v>
      </c>
      <c r="F48" s="26">
        <v>16319.2</v>
      </c>
      <c r="G48" s="29">
        <f t="shared" si="0"/>
        <v>100</v>
      </c>
    </row>
    <row r="49" spans="1:7" ht="15">
      <c r="A49" s="468"/>
      <c r="B49" s="468"/>
      <c r="C49" s="470"/>
      <c r="D49" s="30" t="s">
        <v>37</v>
      </c>
      <c r="E49" s="26"/>
      <c r="F49" s="26"/>
      <c r="G49" s="29" t="e">
        <f t="shared" si="0"/>
        <v>#DIV/0!</v>
      </c>
    </row>
    <row r="50" spans="1:7" ht="15">
      <c r="A50" s="468"/>
      <c r="B50" s="468"/>
      <c r="C50" s="470"/>
      <c r="D50" s="30" t="s">
        <v>36</v>
      </c>
      <c r="E50" s="26"/>
      <c r="F50" s="26"/>
      <c r="G50" s="29" t="e">
        <f t="shared" si="0"/>
        <v>#DIV/0!</v>
      </c>
    </row>
    <row r="51" spans="1:7" ht="22.5">
      <c r="A51" s="468"/>
      <c r="B51" s="468"/>
      <c r="C51" s="470"/>
      <c r="D51" s="30" t="s">
        <v>108</v>
      </c>
      <c r="E51" s="26"/>
      <c r="F51" s="26"/>
      <c r="G51" s="29" t="e">
        <f t="shared" si="0"/>
        <v>#DIV/0!</v>
      </c>
    </row>
    <row r="52" spans="1:7" ht="24.75" customHeight="1">
      <c r="A52" s="468"/>
      <c r="B52" s="468"/>
      <c r="C52" s="470"/>
      <c r="D52" s="31" t="s">
        <v>38</v>
      </c>
      <c r="E52" s="26"/>
      <c r="F52" s="26"/>
      <c r="G52" s="29" t="e">
        <f t="shared" si="0"/>
        <v>#DIV/0!</v>
      </c>
    </row>
    <row r="53" spans="1:7" ht="14.25" customHeight="1">
      <c r="A53" s="469"/>
      <c r="B53" s="469"/>
      <c r="C53" s="470"/>
      <c r="D53" s="31" t="s">
        <v>17</v>
      </c>
      <c r="E53" s="26"/>
      <c r="F53" s="26"/>
      <c r="G53" s="29" t="e">
        <f t="shared" si="0"/>
        <v>#DIV/0!</v>
      </c>
    </row>
    <row r="54" spans="1:7" ht="15" customHeight="1">
      <c r="A54" s="384" t="s">
        <v>22</v>
      </c>
      <c r="B54" s="399">
        <v>6</v>
      </c>
      <c r="C54" s="395" t="s">
        <v>458</v>
      </c>
      <c r="D54" s="101" t="s">
        <v>29</v>
      </c>
      <c r="E54" s="29">
        <f>E55</f>
        <v>30</v>
      </c>
      <c r="F54" s="29">
        <f>F55</f>
        <v>30</v>
      </c>
      <c r="G54" s="29">
        <f t="shared" si="0"/>
        <v>100</v>
      </c>
    </row>
    <row r="55" spans="1:7" ht="16.5" customHeight="1">
      <c r="A55" s="384"/>
      <c r="B55" s="399"/>
      <c r="C55" s="395"/>
      <c r="D55" s="102" t="s">
        <v>478</v>
      </c>
      <c r="E55" s="26">
        <v>30</v>
      </c>
      <c r="F55" s="26">
        <v>30</v>
      </c>
      <c r="G55" s="29">
        <f t="shared" si="0"/>
        <v>100</v>
      </c>
    </row>
    <row r="56" spans="1:7" ht="16.5" customHeight="1">
      <c r="A56" s="384"/>
      <c r="B56" s="399"/>
      <c r="C56" s="395"/>
      <c r="D56" s="30" t="s">
        <v>120</v>
      </c>
      <c r="E56" s="26"/>
      <c r="F56" s="26"/>
      <c r="G56" s="29"/>
    </row>
    <row r="57" spans="1:7" ht="16.5" customHeight="1">
      <c r="A57" s="384"/>
      <c r="B57" s="399"/>
      <c r="C57" s="395"/>
      <c r="D57" s="30" t="s">
        <v>37</v>
      </c>
      <c r="E57" s="26"/>
      <c r="F57" s="26"/>
      <c r="G57" s="29"/>
    </row>
    <row r="58" spans="1:8" ht="20.25" customHeight="1">
      <c r="A58" s="239"/>
      <c r="B58" s="239"/>
      <c r="C58" s="239"/>
      <c r="D58" s="239"/>
      <c r="E58" s="239"/>
      <c r="F58" s="239"/>
      <c r="G58" s="239"/>
      <c r="H58" s="239"/>
    </row>
    <row r="59" spans="1:8" ht="20.25" customHeight="1">
      <c r="A59" s="238"/>
      <c r="B59" s="238"/>
      <c r="C59" s="238"/>
      <c r="D59" s="238"/>
      <c r="E59" s="238"/>
      <c r="F59" s="238"/>
      <c r="G59" s="238"/>
      <c r="H59" s="238"/>
    </row>
    <row r="60" spans="3:7" ht="15">
      <c r="C60" s="77" t="s">
        <v>436</v>
      </c>
      <c r="D60" s="77"/>
      <c r="E60" s="77"/>
      <c r="F60" s="77"/>
      <c r="G60" s="236" t="s">
        <v>745</v>
      </c>
    </row>
    <row r="61" spans="3:7" ht="27.75" customHeight="1">
      <c r="C61" s="410" t="s">
        <v>719</v>
      </c>
      <c r="D61" s="410"/>
      <c r="E61" s="410"/>
      <c r="F61" s="234"/>
      <c r="G61" s="235" t="s">
        <v>610</v>
      </c>
    </row>
    <row r="62" spans="3:7" ht="15">
      <c r="C62" s="36"/>
      <c r="D62" s="36"/>
      <c r="E62" s="36"/>
      <c r="F62" s="36"/>
      <c r="G62" s="36"/>
    </row>
    <row r="63" spans="3:7" ht="15">
      <c r="C63" s="65" t="s">
        <v>437</v>
      </c>
      <c r="D63" s="36"/>
      <c r="E63" s="36"/>
      <c r="F63" s="36"/>
      <c r="G63" s="36"/>
    </row>
  </sheetData>
  <sheetProtection/>
  <mergeCells count="28">
    <mergeCell ref="A18:A25"/>
    <mergeCell ref="B18:B25"/>
    <mergeCell ref="C18:C25"/>
    <mergeCell ref="A26:A33"/>
    <mergeCell ref="B26:B33"/>
    <mergeCell ref="G7:G9"/>
    <mergeCell ref="C26:C33"/>
    <mergeCell ref="A7:B8"/>
    <mergeCell ref="C7:C9"/>
    <mergeCell ref="D7:D9"/>
    <mergeCell ref="B46:B53"/>
    <mergeCell ref="C46:C53"/>
    <mergeCell ref="A34:A41"/>
    <mergeCell ref="B34:B41"/>
    <mergeCell ref="C34:C41"/>
    <mergeCell ref="A42:A45"/>
    <mergeCell ref="B42:B45"/>
    <mergeCell ref="C42:C45"/>
    <mergeCell ref="C61:E61"/>
    <mergeCell ref="A54:A57"/>
    <mergeCell ref="B54:B57"/>
    <mergeCell ref="C54:C57"/>
    <mergeCell ref="E7:E9"/>
    <mergeCell ref="F7:F9"/>
    <mergeCell ref="A10:A17"/>
    <mergeCell ref="B10:B17"/>
    <mergeCell ref="C10:C17"/>
    <mergeCell ref="A46:A53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</oddFooter>
  </headerFooter>
  <rowBreaks count="1" manualBreakCount="1">
    <brk id="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7.140625" style="1" customWidth="1"/>
    <col min="2" max="2" width="38.00390625" style="1" customWidth="1"/>
    <col min="3" max="3" width="16.421875" style="1" customWidth="1"/>
    <col min="4" max="4" width="12.28125" style="1" customWidth="1"/>
    <col min="5" max="5" width="36.28125" style="1" customWidth="1"/>
    <col min="6" max="16384" width="9.140625" style="1" customWidth="1"/>
  </cols>
  <sheetData>
    <row r="1" ht="15.75">
      <c r="E1" s="99" t="s">
        <v>456</v>
      </c>
    </row>
    <row r="2" ht="51">
      <c r="E2" s="100" t="s">
        <v>457</v>
      </c>
    </row>
    <row r="3" spans="1:5" ht="15">
      <c r="A3" s="70" t="s">
        <v>426</v>
      </c>
      <c r="B3" s="70"/>
      <c r="C3" s="70"/>
      <c r="D3" s="70"/>
      <c r="E3" s="70"/>
    </row>
    <row r="4" ht="15">
      <c r="B4" s="114"/>
    </row>
    <row r="5" ht="15">
      <c r="B5" s="113" t="s">
        <v>746</v>
      </c>
    </row>
    <row r="7" spans="1:5" ht="15">
      <c r="A7" s="69" t="s">
        <v>398</v>
      </c>
      <c r="B7" s="69"/>
      <c r="C7" s="51" t="s">
        <v>716</v>
      </c>
      <c r="D7" s="51"/>
      <c r="E7" s="69"/>
    </row>
    <row r="9" spans="1:5" ht="15">
      <c r="A9" s="72" t="s">
        <v>0</v>
      </c>
      <c r="B9" s="72" t="s">
        <v>428</v>
      </c>
      <c r="C9" s="72" t="s">
        <v>427</v>
      </c>
      <c r="D9" s="72" t="s">
        <v>429</v>
      </c>
      <c r="E9" s="72" t="s">
        <v>430</v>
      </c>
    </row>
    <row r="10" spans="1:5" ht="63.75">
      <c r="A10" s="358">
        <v>1</v>
      </c>
      <c r="B10" s="359" t="s">
        <v>736</v>
      </c>
      <c r="C10" s="360">
        <v>43607</v>
      </c>
      <c r="D10" s="361" t="s">
        <v>737</v>
      </c>
      <c r="E10" s="359" t="s">
        <v>838</v>
      </c>
    </row>
    <row r="11" spans="1:5" ht="63.75">
      <c r="A11" s="358">
        <v>2</v>
      </c>
      <c r="B11" s="359" t="s">
        <v>736</v>
      </c>
      <c r="C11" s="360">
        <v>43678</v>
      </c>
      <c r="D11" s="361">
        <v>385</v>
      </c>
      <c r="E11" s="359" t="s">
        <v>839</v>
      </c>
    </row>
    <row r="12" spans="1:5" ht="51">
      <c r="A12" s="358">
        <v>3</v>
      </c>
      <c r="B12" s="359" t="s">
        <v>736</v>
      </c>
      <c r="C12" s="362">
        <v>43784</v>
      </c>
      <c r="D12" s="363">
        <v>556</v>
      </c>
      <c r="E12" s="359" t="s">
        <v>840</v>
      </c>
    </row>
    <row r="13" spans="1:5" ht="15">
      <c r="A13" s="278"/>
      <c r="B13" s="279"/>
      <c r="C13" s="280"/>
      <c r="D13" s="278"/>
      <c r="E13" s="281"/>
    </row>
    <row r="15" spans="1:5" ht="15">
      <c r="A15" s="77" t="s">
        <v>436</v>
      </c>
      <c r="B15" s="77"/>
      <c r="C15" s="77"/>
      <c r="D15" s="77"/>
      <c r="E15" s="82" t="s">
        <v>745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6.8515625" style="0" customWidth="1"/>
    <col min="2" max="2" width="7.421875" style="0" customWidth="1"/>
    <col min="3" max="3" width="28.140625" style="0" customWidth="1"/>
    <col min="4" max="4" width="24.140625" style="0" customWidth="1"/>
    <col min="5" max="5" width="22.57421875" style="0" customWidth="1"/>
    <col min="6" max="6" width="14.00390625" style="0" customWidth="1"/>
    <col min="7" max="7" width="16.57421875" style="0" customWidth="1"/>
    <col min="8" max="8" width="12.140625" style="0" customWidth="1"/>
    <col min="9" max="9" width="13.7109375" style="0" customWidth="1"/>
    <col min="10" max="10" width="13.57421875" style="0" customWidth="1"/>
  </cols>
  <sheetData>
    <row r="1" spans="8:10" ht="15.75">
      <c r="H1" s="99" t="s">
        <v>456</v>
      </c>
      <c r="I1" s="99"/>
      <c r="J1" s="99"/>
    </row>
    <row r="2" spans="8:10" ht="51.75" customHeight="1">
      <c r="H2" s="474" t="s">
        <v>457</v>
      </c>
      <c r="I2" s="475"/>
      <c r="J2" s="476"/>
    </row>
    <row r="4" spans="1:10" ht="15" customHeight="1">
      <c r="A4" s="465" t="s">
        <v>747</v>
      </c>
      <c r="B4" s="465"/>
      <c r="C4" s="465"/>
      <c r="D4" s="465"/>
      <c r="E4" s="281"/>
      <c r="F4" s="281"/>
      <c r="G4" s="281"/>
      <c r="H4" s="281"/>
      <c r="I4" s="281"/>
      <c r="J4" s="281"/>
    </row>
    <row r="5" spans="1:10" ht="15">
      <c r="A5" s="36"/>
      <c r="B5" s="36"/>
      <c r="C5" s="36"/>
      <c r="D5" s="282" t="s">
        <v>764</v>
      </c>
      <c r="E5" s="283"/>
      <c r="F5" s="283"/>
      <c r="G5" s="284"/>
      <c r="H5" s="284"/>
      <c r="I5" s="284"/>
      <c r="J5" s="284"/>
    </row>
    <row r="6" spans="1:10" ht="1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5">
      <c r="A7" s="50" t="s">
        <v>398</v>
      </c>
      <c r="B7" s="50"/>
      <c r="C7" s="50"/>
      <c r="D7" s="51" t="s">
        <v>738</v>
      </c>
      <c r="E7" s="51"/>
      <c r="F7" s="52"/>
      <c r="G7" s="52"/>
      <c r="H7" s="52"/>
      <c r="I7" s="52"/>
      <c r="J7" s="52"/>
    </row>
    <row r="9" spans="1:10" ht="15" customHeight="1">
      <c r="A9" s="471" t="s">
        <v>18</v>
      </c>
      <c r="B9" s="472"/>
      <c r="C9" s="467" t="s">
        <v>748</v>
      </c>
      <c r="D9" s="467" t="s">
        <v>749</v>
      </c>
      <c r="E9" s="467" t="s">
        <v>750</v>
      </c>
      <c r="F9" s="477" t="s">
        <v>751</v>
      </c>
      <c r="G9" s="467" t="s">
        <v>772</v>
      </c>
      <c r="H9" s="401" t="s">
        <v>773</v>
      </c>
      <c r="I9" s="401" t="s">
        <v>752</v>
      </c>
      <c r="J9" s="477" t="s">
        <v>753</v>
      </c>
    </row>
    <row r="10" spans="1:10" ht="45" customHeight="1">
      <c r="A10" s="471"/>
      <c r="B10" s="472"/>
      <c r="C10" s="473" t="s">
        <v>8</v>
      </c>
      <c r="D10" s="473"/>
      <c r="E10" s="467"/>
      <c r="F10" s="478"/>
      <c r="G10" s="467"/>
      <c r="H10" s="479"/>
      <c r="I10" s="479"/>
      <c r="J10" s="478"/>
    </row>
    <row r="11" spans="1:10" ht="30" customHeight="1">
      <c r="A11" s="254" t="s">
        <v>31</v>
      </c>
      <c r="B11" s="254" t="s">
        <v>19</v>
      </c>
      <c r="C11" s="473"/>
      <c r="D11" s="473"/>
      <c r="E11" s="467"/>
      <c r="F11" s="254" t="s">
        <v>754</v>
      </c>
      <c r="G11" s="254" t="s">
        <v>755</v>
      </c>
      <c r="H11" s="254" t="s">
        <v>756</v>
      </c>
      <c r="I11" s="254" t="s">
        <v>757</v>
      </c>
      <c r="J11" s="254" t="s">
        <v>758</v>
      </c>
    </row>
    <row r="12" spans="1:10" ht="15">
      <c r="A12" s="285" t="s">
        <v>22</v>
      </c>
      <c r="B12" s="254"/>
      <c r="C12" s="286" t="s">
        <v>759</v>
      </c>
      <c r="D12" s="307" t="s">
        <v>841</v>
      </c>
      <c r="E12" s="14" t="s">
        <v>174</v>
      </c>
      <c r="F12" s="287">
        <f>G12*J12</f>
        <v>0.9032688647746243</v>
      </c>
      <c r="G12" s="287">
        <f>(G13+G14+G15+G16+G17+G18)/6</f>
        <v>0.9598333333333334</v>
      </c>
      <c r="H12" s="287">
        <f>(H13+H14+H15+H16+H17+H18)/6</f>
        <v>0.9394999999999999</v>
      </c>
      <c r="I12" s="287">
        <f>(I13+I14+I15+I16+I17+I18)/6</f>
        <v>0.9983333333333334</v>
      </c>
      <c r="J12" s="287">
        <f>H12/I12</f>
        <v>0.9410684474123537</v>
      </c>
    </row>
    <row r="13" spans="1:10" ht="16.5" customHeight="1">
      <c r="A13" s="288" t="s">
        <v>22</v>
      </c>
      <c r="B13" s="288" t="s">
        <v>9</v>
      </c>
      <c r="C13" s="289" t="s">
        <v>46</v>
      </c>
      <c r="D13" s="307" t="s">
        <v>841</v>
      </c>
      <c r="E13" s="14" t="s">
        <v>174</v>
      </c>
      <c r="F13" s="287">
        <f aca="true" t="shared" si="0" ref="F13:F18">G13*J13</f>
        <v>0.8969094567404426</v>
      </c>
      <c r="G13" s="290">
        <v>0.968</v>
      </c>
      <c r="H13" s="290">
        <v>0.921</v>
      </c>
      <c r="I13" s="291">
        <v>0.994</v>
      </c>
      <c r="J13" s="287">
        <f aca="true" t="shared" si="1" ref="J13:J18">H13/I13</f>
        <v>0.9265593561368209</v>
      </c>
    </row>
    <row r="14" spans="1:10" ht="13.5" customHeight="1">
      <c r="A14" s="288" t="s">
        <v>22</v>
      </c>
      <c r="B14" s="288" t="s">
        <v>6</v>
      </c>
      <c r="C14" s="289" t="s">
        <v>57</v>
      </c>
      <c r="D14" s="307" t="s">
        <v>841</v>
      </c>
      <c r="E14" s="14" t="s">
        <v>174</v>
      </c>
      <c r="F14" s="287">
        <f t="shared" si="0"/>
        <v>0.8581024096385543</v>
      </c>
      <c r="G14" s="290">
        <v>0.93</v>
      </c>
      <c r="H14" s="290">
        <v>0.919</v>
      </c>
      <c r="I14" s="291">
        <v>0.996</v>
      </c>
      <c r="J14" s="287">
        <f t="shared" si="1"/>
        <v>0.9226907630522089</v>
      </c>
    </row>
    <row r="15" spans="1:10" ht="22.5" customHeight="1">
      <c r="A15" s="288" t="s">
        <v>22</v>
      </c>
      <c r="B15" s="288" t="s">
        <v>44</v>
      </c>
      <c r="C15" s="292" t="s">
        <v>369</v>
      </c>
      <c r="D15" s="307" t="s">
        <v>841</v>
      </c>
      <c r="E15" s="14" t="s">
        <v>174</v>
      </c>
      <c r="F15" s="287">
        <f t="shared" si="0"/>
        <v>0.841794</v>
      </c>
      <c r="G15" s="290">
        <v>0.921</v>
      </c>
      <c r="H15" s="290">
        <v>0.914</v>
      </c>
      <c r="I15" s="291">
        <v>1</v>
      </c>
      <c r="J15" s="287">
        <f t="shared" si="1"/>
        <v>0.914</v>
      </c>
    </row>
    <row r="16" spans="1:10" ht="36.75" customHeight="1">
      <c r="A16" s="288" t="s">
        <v>22</v>
      </c>
      <c r="B16" s="288" t="s">
        <v>45</v>
      </c>
      <c r="C16" s="292" t="s">
        <v>760</v>
      </c>
      <c r="D16" s="307" t="s">
        <v>842</v>
      </c>
      <c r="E16" s="17" t="s">
        <v>761</v>
      </c>
      <c r="F16" s="287">
        <f t="shared" si="0"/>
        <v>0.8929999999999999</v>
      </c>
      <c r="G16" s="290">
        <v>0.94</v>
      </c>
      <c r="H16" s="290">
        <v>0.95</v>
      </c>
      <c r="I16" s="293">
        <v>1</v>
      </c>
      <c r="J16" s="287">
        <f t="shared" si="1"/>
        <v>0.95</v>
      </c>
    </row>
    <row r="17" spans="1:10" ht="21">
      <c r="A17" s="288" t="s">
        <v>22</v>
      </c>
      <c r="B17" s="288" t="s">
        <v>56</v>
      </c>
      <c r="C17" s="294" t="s">
        <v>762</v>
      </c>
      <c r="D17" s="307" t="s">
        <v>841</v>
      </c>
      <c r="E17" s="14" t="s">
        <v>174</v>
      </c>
      <c r="F17" s="287">
        <f t="shared" si="0"/>
        <v>0.933</v>
      </c>
      <c r="G17" s="290">
        <v>1</v>
      </c>
      <c r="H17" s="290">
        <v>0.933</v>
      </c>
      <c r="I17" s="295">
        <v>1</v>
      </c>
      <c r="J17" s="287">
        <f t="shared" si="1"/>
        <v>0.933</v>
      </c>
    </row>
    <row r="18" spans="1:10" ht="15">
      <c r="A18" s="288" t="s">
        <v>22</v>
      </c>
      <c r="B18" s="288" t="s">
        <v>469</v>
      </c>
      <c r="C18" s="294" t="s">
        <v>458</v>
      </c>
      <c r="D18" s="307" t="s">
        <v>841</v>
      </c>
      <c r="E18" s="14" t="s">
        <v>174</v>
      </c>
      <c r="F18" s="287">
        <f t="shared" si="0"/>
        <v>1</v>
      </c>
      <c r="G18" s="290">
        <v>1</v>
      </c>
      <c r="H18" s="295">
        <v>1</v>
      </c>
      <c r="I18" s="295">
        <v>1</v>
      </c>
      <c r="J18" s="287">
        <f t="shared" si="1"/>
        <v>1</v>
      </c>
    </row>
    <row r="20" spans="1:6" ht="15">
      <c r="A20" s="77" t="s">
        <v>436</v>
      </c>
      <c r="B20" s="77"/>
      <c r="C20" s="77"/>
      <c r="D20" s="77"/>
      <c r="E20" s="236"/>
      <c r="F20" s="82" t="s">
        <v>745</v>
      </c>
    </row>
    <row r="21" spans="1:6" ht="51.75" customHeight="1">
      <c r="A21" s="410" t="s">
        <v>763</v>
      </c>
      <c r="B21" s="410"/>
      <c r="C21" s="410"/>
      <c r="D21" s="410"/>
      <c r="E21" s="253"/>
      <c r="F21" s="253" t="s">
        <v>610</v>
      </c>
    </row>
    <row r="22" spans="1:5" ht="15">
      <c r="A22" s="36"/>
      <c r="B22" s="36"/>
      <c r="C22" s="36"/>
      <c r="D22" s="36"/>
      <c r="E22" s="36"/>
    </row>
    <row r="23" spans="1:5" ht="15">
      <c r="A23" s="65" t="s">
        <v>437</v>
      </c>
      <c r="B23" s="65"/>
      <c r="C23" s="65"/>
      <c r="D23" s="36"/>
      <c r="E23" s="36"/>
    </row>
  </sheetData>
  <sheetProtection/>
  <mergeCells count="12">
    <mergeCell ref="J9:J10"/>
    <mergeCell ref="A21:D21"/>
    <mergeCell ref="H2:J2"/>
    <mergeCell ref="A4:D4"/>
    <mergeCell ref="A9:B10"/>
    <mergeCell ref="C9:C11"/>
    <mergeCell ref="D9:D11"/>
    <mergeCell ref="E9:E11"/>
    <mergeCell ref="F9:F10"/>
    <mergeCell ref="G9:G10"/>
    <mergeCell ref="H9:H10"/>
    <mergeCell ref="I9:I10"/>
  </mergeCells>
  <printOptions/>
  <pageMargins left="0.2362204724409449" right="0.2362204724409449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2020-03-12T12:26:31Z</dcterms:modified>
  <cp:category/>
  <cp:version/>
  <cp:contentType/>
  <cp:contentStatus/>
</cp:coreProperties>
</file>