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4000" windowHeight="9840" activeTab="2"/>
  </bookViews>
  <sheets>
    <sheet name="Лист1" sheetId="1" r:id="rId1"/>
    <sheet name="Лист2" sheetId="2" r:id="rId2"/>
    <sheet name="Лист3" sheetId="3" r:id="rId3"/>
    <sheet name="Лист4" sheetId="4" r:id="rId4"/>
    <sheet name="Лист5" sheetId="5" r:id="rId5"/>
    <sheet name="Лист6" sheetId="6" r:id="rId6"/>
  </sheets>
  <definedNames>
    <definedName name="_ftn1" localSheetId="0">'Лист1'!$A$48</definedName>
    <definedName name="_ftnref1" localSheetId="0">'Лист1'!$L$7</definedName>
    <definedName name="_xlnm.Print_Titles" localSheetId="0">'Лист1'!$7:$11</definedName>
  </definedNames>
  <calcPr fullCalcOnLoad="1"/>
</workbook>
</file>

<file path=xl/sharedStrings.xml><?xml version="1.0" encoding="utf-8"?>
<sst xmlns="http://schemas.openxmlformats.org/spreadsheetml/2006/main" count="623" uniqueCount="382">
  <si>
    <t>Форма 1.  Отчет о достигнутых значениях целевых показателей (индикаторов) муниципальной программы</t>
  </si>
  <si>
    <r>
      <t>Наименование муниципальной программы:</t>
    </r>
    <r>
      <rPr>
        <b/>
        <sz val="10"/>
        <color indexed="8"/>
        <rFont val="Times New Roman"/>
        <family val="1"/>
      </rPr>
      <t xml:space="preserve"> «Создание условий для устойчивого экономического развития» на 2015-2020 годы</t>
    </r>
  </si>
  <si>
    <t>Коды класси-фика-</t>
  </si>
  <si>
    <t>№ п/п</t>
  </si>
  <si>
    <t>Наименование целевого показателя (индикатора)</t>
  </si>
  <si>
    <t>Ед.</t>
  </si>
  <si>
    <t>Значения целевого показателя (индикатора)</t>
  </si>
  <si>
    <t>Темп роста (снижения) к уровню прошлого года, %[1]</t>
  </si>
  <si>
    <t xml:space="preserve">Обоснование отклонений значений целевого показателя (индикатора) </t>
  </si>
  <si>
    <t>МП</t>
  </si>
  <si>
    <t>ПП</t>
  </si>
  <si>
    <t>Факт на конец отчетного периода, нарастающим итогом</t>
  </si>
  <si>
    <t>Среднемесячная начисленная заработная плата работников крупных и средних предприятий и некоммерческих организации</t>
  </si>
  <si>
    <t>Руб.</t>
  </si>
  <si>
    <t>Количество занятых в экономике района</t>
  </si>
  <si>
    <t>Чел.</t>
  </si>
  <si>
    <t>Подпрограмма 1 "Развитие сельского хозяйства и расширение рынка сельскохозяйственной продукции"</t>
  </si>
  <si>
    <t>Подпрограмма 2 "Создание условий для развития малого и среднего  предпринимательства»</t>
  </si>
  <si>
    <t>Число малых и средних предприятий</t>
  </si>
  <si>
    <t>Число индивидуальных предпринимателей</t>
  </si>
  <si>
    <t>чел</t>
  </si>
  <si>
    <t>Число субъектов малого и среднего предпринимательства  на 10 тыс. населения</t>
  </si>
  <si>
    <t>ед. на 10 тыс. чел.</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</si>
  <si>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</si>
  <si>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t>
  </si>
  <si>
    <t>Поступления единого налога на вмененный доход, поступления от патентной системы налогообложения в бюджет Киясовского района</t>
  </si>
  <si>
    <t>млн. руб</t>
  </si>
  <si>
    <t>Подпрограмма 3 "Развитие потребительского рынка"</t>
  </si>
  <si>
    <t>Розничный товарооборот (во всех каналах реализации)</t>
  </si>
  <si>
    <t>Млн. руб.</t>
  </si>
  <si>
    <t>Обеспеченность населения района площадью торговых объектов</t>
  </si>
  <si>
    <t>Кв.м. на 1000 чел.</t>
  </si>
  <si>
    <t>Объем бытовых услуг населению</t>
  </si>
  <si>
    <t>Охват всеми видами питания учащихся образовательных организаций в Киясовском районе</t>
  </si>
  <si>
    <t xml:space="preserve">Доля обращений граждан по вопросам защиты прав потребителей, своевременно и полно рассмотренных, в общем количестве обращений, поступивших в Администрацию МО "Киясовский район" </t>
  </si>
  <si>
    <t>Подпрограмма 4 "Создание благоприятных условий для привлечения инвестиций"</t>
  </si>
  <si>
    <t>Объем инвестиций в основной капитал (за исключением бюджетных средств)</t>
  </si>
  <si>
    <t>Количество реализованных на территории района инвестиционных проектов</t>
  </si>
  <si>
    <t>Количество созданных новых рабочих мест от реализации инвестиционных проектов</t>
  </si>
  <si>
    <t>[1] Заполняется для годового отчета.</t>
  </si>
  <si>
    <r>
      <t>Наименование муниципальной программы:</t>
    </r>
    <r>
      <rPr>
        <b/>
        <sz val="12"/>
        <color indexed="8"/>
        <rFont val="Times New Roman"/>
        <family val="1"/>
      </rPr>
      <t xml:space="preserve"> «Создание условий для устойчивого экономического развития» на 2015-2020 годы</t>
    </r>
  </si>
  <si>
    <t>% исполнения плана на отчетный год</t>
  </si>
  <si>
    <t>Отклонение факта на конец отчетного периода от плана на отчетный год</t>
  </si>
  <si>
    <t>План на отчетный год</t>
  </si>
  <si>
    <t>Факт за год, предшествующий отчетному году</t>
  </si>
  <si>
    <t>Форма 2.  Отчет о выполнении основных мероприятий муниципальной программы    по состоянию на 01.07.2015г.</t>
  </si>
  <si>
    <t>«Создание условий для устойчивого экономического развития» на 2015-2020 годы</t>
  </si>
  <si>
    <t>Код аналитической программной классификации</t>
  </si>
  <si>
    <t>Наименование подпрограммы,                                                основного мероприятия, мероприятия</t>
  </si>
  <si>
    <t xml:space="preserve">Срок выполнения плановый </t>
  </si>
  <si>
    <t>Срок выполнения фактический</t>
  </si>
  <si>
    <t>Ожидаемый непосредственный результат</t>
  </si>
  <si>
    <t>Проблемы, возникшие в ходе реализации мероприятия</t>
  </si>
  <si>
    <t>Пп</t>
  </si>
  <si>
    <t>ОМ</t>
  </si>
  <si>
    <t>М</t>
  </si>
  <si>
    <r>
      <t xml:space="preserve">Подпрограмма 1: </t>
    </r>
    <r>
      <rPr>
        <b/>
        <sz val="10"/>
        <color indexed="8"/>
        <rFont val="Times New Roman"/>
        <family val="1"/>
      </rPr>
      <t>"Развитие сельского хозяйства и расширение рынка сельскохозяйственной продукции"</t>
    </r>
  </si>
  <si>
    <t>Информирование сельскохозяйственных товаропроизводителей района о возможной государственной поддержке из бюджетов всех уровней</t>
  </si>
  <si>
    <t> Управление с/х</t>
  </si>
  <si>
    <t>Реализация комплекса мер, связанных с оказанием финансовой поддержки в виде  предоставления субсидий за счет средств бюджета Удмуртской Республики, федерального бюджета</t>
  </si>
  <si>
    <t xml:space="preserve">Оказание муниципальной услуги «Выделение земельных участков из земель, находящихся в неразграниченной государственной собственности или в муниципальной собственности, для создания фермерского хозяйства и осуществления его деятельности» </t>
  </si>
  <si>
    <t> Администрации сельских поселений</t>
  </si>
  <si>
    <t>Участие в подготовке и реализации инвестиционных проектов по созданию новых, расширению и модернизации существующих производств на территории Киясовского района в сфере агропромышленного комплекса</t>
  </si>
  <si>
    <t>Реконструкция животноводческих помещений и приобретение  молочного и мясного скота</t>
  </si>
  <si>
    <t>Приобретение сельскохозяйственной техники.</t>
  </si>
  <si>
    <t>Приобретение, модернизация  и газификация зерносушильных  комплексов</t>
  </si>
  <si>
    <t>Газификация производственных объектов</t>
  </si>
  <si>
    <t>Мониторинг ситуации в сельском хозяйстве района, в том числе финансово-экономического состояния сельскохозяйственных организаций района</t>
  </si>
  <si>
    <t> Управление с/х, отдел экономического развития</t>
  </si>
  <si>
    <t>Принятие мер для реформирования экономически слабых организаций агропромышленного комплекса района, сохранения их имущественного комплекса при возбуждении дела о банкротстве</t>
  </si>
  <si>
    <t>Предоставление консультационных услуг сельхозтоваропроизводителям по вопросам агрономии, ветеринарии, применения биологических, химических, и других препаратов, налогообложения, бухгалтерского учета и другим вопросам, отнесенным к сфере агропромышленного комплекса</t>
  </si>
  <si>
    <t>Организация и проведение учебы, семинаров, совещаний по повышению квалификации руководителей и специалистов сельскохозяйственных организаций района</t>
  </si>
  <si>
    <t>Организация и проведение районных конкурсов (смотров-конкурсов), иных мероприятий в сфере сельского хозяйства в целях повышения профессионального мастерства, распространения передового опыта и поощрения лучших коллективов и работников</t>
  </si>
  <si>
    <t>Реализация комплекса мер, направленных на обеспечение квалифицированными кадрами сельскохозяйственных организаций Киясовского района (организационные мероприятия)</t>
  </si>
  <si>
    <t>Предоставление социальных выплат на строительство (приобретение) жилья гражданам Российской Федерации, проживающим в сельской местности, в том числе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t>
  </si>
  <si>
    <t>Отдел строительства, архитектуры и ЖКХ,  Управление с/х</t>
  </si>
  <si>
    <t xml:space="preserve">Бесплатное предоставление земельных участков для ведения индивидуального жилищного строительства членам молодых семей и молодым специалистам, проживающим и работающим в сельских населенных пунктах  </t>
  </si>
  <si>
    <t> Отдел по управлению собственностью</t>
  </si>
  <si>
    <t>Предоставление займов для целей строительства (реконструкции), приобретения или капитального ремонта жилых помещений, строительства объектов инженерной инфраструктуры работникам организаций, осуществляющих производство сельскохозяйственной продукции, индивидуальным предпринимателям, осуществляющим производство сельскохозяйственной продукции, работникам крестьянских, фермерских хозяйств и гражданам, ведущие личное подсобное хозяйство (сельскохозяйственным товаропроизводителям), в том числе молодым специалистам</t>
  </si>
  <si>
    <t>Предоставление единовременных выплат выпускникам с высшим и средним профессиональным образованием – после получения диплома, молодым рабочим – по истечение одного и трех лет работы у сельхозтоваропроизводителя, а также студентам первого и второго курсов обучения по специальностям и направлениям «Агрономия», «Агрохимия и агропочвоведение», «Зоотехния» по очной форме обучения образовательных учреждений высшего или среднего профессионального образования, расположенных на территории Удмуртской Республики</t>
  </si>
  <si>
    <t>Организация участия муниципального образования «Киясовский район» во всероссийских мероприятиях, реализуемых в соответствии с Федеральной целевой программой «Устойчивое развитие сельских территорий на 2014-2017 годы и на период до 2020 года»</t>
  </si>
  <si>
    <t>Реализация установленных полномочий (функций) Управлением сельского хозяйства Администрации муниципального образования «Киясовский район»</t>
  </si>
  <si>
    <t xml:space="preserve">Содержание аппарата Управления сельского хозяйства </t>
  </si>
  <si>
    <t xml:space="preserve">Уплата налога на имущество организаций Управлением сельского хозяйства </t>
  </si>
  <si>
    <t xml:space="preserve">Подпрограмма 2 "Создание условий для развития предпринимательства" </t>
  </si>
  <si>
    <t>Информирование населения о мерах государственной поддержки субъектов малого и среднего предпринимательства в Удмуртской Республике</t>
  </si>
  <si>
    <t>Отдел экономического развития (далее  отдел экономики)</t>
  </si>
  <si>
    <t>Предоставление субъектам малого и среднего предпринимательства в аренду помещений, находящихся в муниципальной собственности Киясовского района</t>
  </si>
  <si>
    <t>Отдел экономики,  отдел по управлению собственностью (далее отдел  по собственности</t>
  </si>
  <si>
    <t>Оказание муниципальной услуги «Предоставление информации об имуществе муниципального образования «Киясовский район», которое может быть передано в аренду»</t>
  </si>
  <si>
    <t>Отдел экономики,  отдел по собственности </t>
  </si>
  <si>
    <t xml:space="preserve">Отчуждение объектов недвижимости, находящихся в муниципальной собственности Киясовского района, субъектам малого и среднего предпринимательства </t>
  </si>
  <si>
    <t>Отдел экономики,  отдел по собственности</t>
  </si>
  <si>
    <t>Размещение муниципальных заказов для субъектов малого предпринимательства</t>
  </si>
  <si>
    <t>Отдел экономики</t>
  </si>
  <si>
    <t>Организационное содействие для участия предпринимателей района в выставках, ярмарках продукции</t>
  </si>
  <si>
    <t>Организация подготовки и переподготовки кадров для малого и среднего предпринимательства</t>
  </si>
  <si>
    <t>Организация и проведение конференций, тематических семинаров, «Дней открытых дверей» для субъектов малого и среднего предпринимательства</t>
  </si>
  <si>
    <t>Организация и проведение конкурсов «Лучший предприниматель Киясовского района», «Лучшее малое предприятие» по номинациям</t>
  </si>
  <si>
    <t>Отдел экономики </t>
  </si>
  <si>
    <t>Публикация материалов о деятельности предпринимателей района в СМИ, размещение на официальном сайте администрации муниципального образования Киясовский район в сети «Интернет»</t>
  </si>
  <si>
    <t>Развитие, поддержка и обслуживание специализированных информационных ресурсов Администрации муниципального образования "Киясовский район" для субъектов малого и среднего предпринимательства в сети «Интернет»</t>
  </si>
  <si>
    <t>Ведение реестра субъектов малого и среднего предпринимательства - получателей поддержки</t>
  </si>
  <si>
    <t>Мониторинг развития малого и среднего предпринимательства в районе, выявление проблем, разработка мер для их устранения</t>
  </si>
  <si>
    <t>Изучение опыта поддержки малого и среднего предпринимательства в других муниципальных образованиях, разработка предложений по его использованию в Киясовском районе</t>
  </si>
  <si>
    <t>Внедрение оценки регулирующего воздействия проектов нормативных правовых актов Киясовского района и действующих муниципальных правовых актов, касающихся вопросов предпринимательства</t>
  </si>
  <si>
    <t>Администрация МО «Киясовский район», отдел экономики </t>
  </si>
  <si>
    <t>Участие Киясовского района в республиканских конкурсах в целях получения грантов на поддержку и развитие малого и среднего предпринимательства</t>
  </si>
  <si>
    <t>Планирование территориального развития объектов торговли, общественного питания и бытовых услуг в целях повышения доступности соответствующих услуг для населения района</t>
  </si>
  <si>
    <t>Отдел экономики, отдел строительства, архитектуры и ЖКХ</t>
  </si>
  <si>
    <t>Содействие подготовке и оборудованию площадки для размещения "Ярмарки выходного дня"</t>
  </si>
  <si>
    <t> Отдел экономики, отдел по собственности, отдел строительства, архитектуры и ЖКХ</t>
  </si>
  <si>
    <t>Утверждение и актуализация схем нестационарных торговых объектов на территории Киясовского района</t>
  </si>
  <si>
    <t> Отдел экономики</t>
  </si>
  <si>
    <t>Оказание муниципальной услуги «Выдача разрешений на право организации розничных рынков»</t>
  </si>
  <si>
    <t>Проведение мероприятий, направленных на пресечение и профилактику незаконной торговли</t>
  </si>
  <si>
    <t>Проведение мониторинга сферы потребительского рынка, выявление проблем и принятие мер реагирования</t>
  </si>
  <si>
    <t>Работа по  жалобам потребителей на качество товаров и услуг в сфере потребительского рынка</t>
  </si>
  <si>
    <t>Информирование предпринимателей, занимающихся розничной торговлей, оказанием услуг в сфере общественного питания, бытовых услуг на территории Киясовского района, о мерах государственной поддержки, выставках, ярмарках, смотрах-конкурсах, проводимых на региональном и межрегиональном уровнях</t>
  </si>
  <si>
    <t>Организация обучения работников торговли, общественного питания и бытовых услуг,  проведение семинаров, совещаний и «круглых столов»</t>
  </si>
  <si>
    <t>Оказание юридической помощи субъектам малого и среднего предпринимательства, осуществляющим деятельность в сфере потребительского рынка</t>
  </si>
  <si>
    <t>Обеспечение учащихся общеобразовательных учреждений качественным сбалансированным питанием.</t>
  </si>
  <si>
    <t xml:space="preserve">Управление образования </t>
  </si>
  <si>
    <t>Проведение мониторинга состояния сферы защиты прав потребителей, качества и безопасности пищевых продуктов, реализуемых на потребительском рынке района</t>
  </si>
  <si>
    <t>Разработка и утверждение в составе Программы социально-экономического развития Киясовского района на 2015-2020 годы инвестиционных приоритетов муниципального образования (территории, отрасли, технологии, планируемые к реализации проекты)</t>
  </si>
  <si>
    <t xml:space="preserve"> Отдел экономики </t>
  </si>
  <si>
    <t>Прединвестиционная подготовка инвестиционных проектов</t>
  </si>
  <si>
    <t>Подготовка инвестиционных площадок</t>
  </si>
  <si>
    <t>Содействие продвижению инвестиционных проектов Киясовского района</t>
  </si>
  <si>
    <t xml:space="preserve">Сопровождение инвестиционных проектов, имеющих приоритетное значение для социально-экономического развития муниципального образования «Киясовский район» </t>
  </si>
  <si>
    <t>Оказание консультационной, организационной и методической помощи инициаторам инвестиционных проектов при разработке и реализации инвестиционных проектов</t>
  </si>
  <si>
    <t>Информирование предпринимателей о проведении Министерством экономики Удмуртской Республики обучающих мероприятий  (тематических семинарах, круглых столах, конференциях и т. п.), направленных на обучение новым формам и механизмам привлечения инвестиций</t>
  </si>
  <si>
    <t xml:space="preserve">Размещение информации об инвестиционных проектах Киясовского района, нуждающихся в дополнительных инвестициях, на Инвестиционном портале Удмуртской Республики </t>
  </si>
  <si>
    <t xml:space="preserve">Размещение информации  об инвестиционных площадках на территории Киясовского района на Инвестиционном портале Удмуртской Республики </t>
  </si>
  <si>
    <t>Развитие, поддержка и обслуживание специализированных информационных ресурсов Администрации муниципального образования "Киясовский район" для инвесторов в сети «Интернет»</t>
  </si>
  <si>
    <t>Разработка и реализация мероприятий, направленных на сокращение количества и сроков прохождения административных процедур в рамках исполнения муниципальных функций и предоставления муниципальных услуг в значимых для инвестиционной деятельности сферах (земельно-имущественные отношения, строительство, подключение  к инженерным сетям)</t>
  </si>
  <si>
    <t>Отдел по собственноти, отдел строительства, архитектуры и ЖКХ</t>
  </si>
  <si>
    <t>Сокращение количества административных процедур и сроков их прохождения в процессе выдачи разрешений на строительство</t>
  </si>
  <si>
    <t>отдел строительства, архитектуры и ЖКХ</t>
  </si>
  <si>
    <t>Сокращение количества административных процедур в процессе выдачи  разрешения на ввод объектов в эксплуатацию при осуществлении строительства, реконструкции, капитального ремонта объектов капитального строительства</t>
  </si>
  <si>
    <t>Проработка вопроса о возможности установления органами местного самоуправления поселений пониженных ставок и (или) налоговых льгот) по земельному налогу в целях создания дополнительных стимулов для реализации приоритетных инвестиционных проектов на территории Киясовского района</t>
  </si>
  <si>
    <t>Осуществление мониторинга инвестиционных процессов на территории Киясовского района (в том числе мониторинг реализации инвестиционных проектов)</t>
  </si>
  <si>
    <t>Наименование муниципальной программы «Создание условий для устойчивого экономического развития» на 2015-2020 годы</t>
  </si>
  <si>
    <t>Форма 3.  Отчет о финансовой оценке применения мер муниципального регулирования по состоянию на 01.07.2015г.</t>
  </si>
  <si>
    <t xml:space="preserve">Наименование муниципальной программы   </t>
  </si>
  <si>
    <t>Наименование меры                                        муниципального регулирования</t>
  </si>
  <si>
    <t>Показатель применения меры</t>
  </si>
  <si>
    <t>Оценка на отчетный год,   тыс. руб.</t>
  </si>
  <si>
    <t>Факт на конец отчетного периода, нарастающим итогом, тыс. руб.</t>
  </si>
  <si>
    <t>Относительное отклонение  факта на конец отчетного периода от оценки на отчетный год, %</t>
  </si>
  <si>
    <t>Комментарий</t>
  </si>
  <si>
    <t>Установление пониженной налоговой ставки в отношении земельных участков, предоставленных для ведения личного подсобного хозяйства и индивидуального жилищного строительства в черте населенных пунктов: в МО "Подгорновское" и МО "Киясовское" – 0,2%; максимальная налоговая ставка составляет 0,3 %</t>
  </si>
  <si>
    <t>Объем предоставленной налоговой льготы</t>
  </si>
  <si>
    <t>Подпрограмма 2 "Создание условий для развития предпринимательства"</t>
  </si>
  <si>
    <t>Установление видов предпринимательской деятельности и порядка определения корректирующего базовую доходность в зависимости от разных факторов коэффициента К2 системы налогообложения в виде ЕНВД</t>
  </si>
  <si>
    <t>объем поступлений налогов в местный бюджет</t>
  </si>
  <si>
    <t>Меры муниципального регулирования по предоставлению (выполнению) платных  услуг(работ) и предоставлению льгот в рамках подпрограммы не предусмотрены</t>
  </si>
  <si>
    <t>Установление пониженной налоговой ставки в размере 0,2% от кадастровой стоимости земель в отношении земельных участков, занятых жилищным фондом и объектами инженерной инфраструктуры жилищно-коммунального комплекса (за исключением доли в праве на земельный участок, приходящейся на объект, не относящийся к жилищному фонду и к объектам инженерной инфраструктуры жилищно-коммунального комплекса) или предоставленных для жилищного строительства; максимальная налоговая ставка составляет 0,3%</t>
  </si>
  <si>
    <t>Форма 5.  Отчет об использовании бюджетных ассигнований бюджета муниципального образования «Киясовский район»</t>
  </si>
  <si>
    <t>на реализацию муниципальной программы  по состоянию на 01.07.2015г.</t>
  </si>
  <si>
    <t>Коды аналитической программной классификации</t>
  </si>
  <si>
    <t>Наименование муниципальной программы, подпрограммы, основного мероприятия, мероприятия</t>
  </si>
  <si>
    <t>Ответственный исполнитель, соисполнитель</t>
  </si>
  <si>
    <t>Код бюджетной классификации</t>
  </si>
  <si>
    <t>Расходы бюджета муниципального района (городского округа), тыс. рублей</t>
  </si>
  <si>
    <t>Кассовые расходы, %</t>
  </si>
  <si>
    <t>ГРБС</t>
  </si>
  <si>
    <t>Рз</t>
  </si>
  <si>
    <t>Пр</t>
  </si>
  <si>
    <t>ЦС</t>
  </si>
  <si>
    <t>ВР</t>
  </si>
  <si>
    <t>план на отчетный год</t>
  </si>
  <si>
    <t>план на отчетный период</t>
  </si>
  <si>
    <t>кассовое исполнение на конец отчетного периода</t>
  </si>
  <si>
    <t>к плану на отчетный год</t>
  </si>
  <si>
    <t>к плану на отчетный период</t>
  </si>
  <si>
    <t>И</t>
  </si>
  <si>
    <t xml:space="preserve">«Создание условий для устойчивого экономического развития» на 2015-2019 годы </t>
  </si>
  <si>
    <t>всего</t>
  </si>
  <si>
    <t>Развитие сельского хозяйства и расширение рынка сельскохозяйственной продукции</t>
  </si>
  <si>
    <t>Всего</t>
  </si>
  <si>
    <t>Управление сельского хозяйства</t>
  </si>
  <si>
    <t xml:space="preserve">Диспансеризация муниципальных служащих Управления сельского хозяйства </t>
  </si>
  <si>
    <t> Управление сельского хозяйства</t>
  </si>
  <si>
    <t>Создание условий для развития малого и среднего предпринимательства</t>
  </si>
  <si>
    <t> 10,0</t>
  </si>
  <si>
    <t>Отдел экономического развития</t>
  </si>
  <si>
    <t>Организация и проведение районного конкурса "Лучший предприниматель года", иных мероприятий в сфере предпринимательства в целях повышения профессионального мастерства, распространения передового опыта</t>
  </si>
  <si>
    <t>Развитие потребительского рынка</t>
  </si>
  <si>
    <t> 0</t>
  </si>
  <si>
    <t>Управление образования Администрации МО "Киясовский район"</t>
  </si>
  <si>
    <t xml:space="preserve">Система мер по обеспечению учащихся общеобразовательных учреждений качественным сбалансированным питанием </t>
  </si>
  <si>
    <t>Управление образования Администра-ции МО "Киясовский район"</t>
  </si>
  <si>
    <t>Создание благоприятных условий для привлечения инвестиций</t>
  </si>
  <si>
    <r>
      <t xml:space="preserve">Наименование муниципальной программы </t>
    </r>
    <r>
      <rPr>
        <sz val="11"/>
        <color indexed="8"/>
        <rFont val="Times New Roman"/>
        <family val="1"/>
      </rPr>
      <t>«Создание условий для устойчивого экономического развития» на 2015-2020 годы</t>
    </r>
  </si>
  <si>
    <t xml:space="preserve"> </t>
  </si>
  <si>
    <t>Форма 6.  Отчет о расходах на реализацию муниципальной программы за счет всех источников финансирования</t>
  </si>
  <si>
    <t>по состоянию на 01.07.2015г.</t>
  </si>
  <si>
    <t>Наименование муниципальной программы, подпрограммы</t>
  </si>
  <si>
    <t>Источник финансирования</t>
  </si>
  <si>
    <t>Оценка расходов на отчетный год  (согласно муниципальной программе), тыс. руб.</t>
  </si>
  <si>
    <t>Фактические расходы на конец отчетного периода, нарастающим итогом, тыс. руб.</t>
  </si>
  <si>
    <t>Отношение фактических расходов на конец отчетного периода, нарастающим итогом, к оценке расходов на отчетный год, %</t>
  </si>
  <si>
    <t xml:space="preserve">«Создание условий для устойчивого экономического развития» на 2015-2020 годы </t>
  </si>
  <si>
    <t xml:space="preserve">бюджет муниципального района </t>
  </si>
  <si>
    <t>в том числе:</t>
  </si>
  <si>
    <t xml:space="preserve">собственные средства бюджета муниципального района </t>
  </si>
  <si>
    <t>субсидии из бюджета субъекта Российской Федерации</t>
  </si>
  <si>
    <t>субвенции из бюджета субъекта Российской Федерации</t>
  </si>
  <si>
    <t xml:space="preserve">субвенции из бюджетов поселений </t>
  </si>
  <si>
    <t>средства бюджета субъекта Российской Федерации, планируемые к привлечению</t>
  </si>
  <si>
    <t xml:space="preserve">средства бюджетов поселений, входящих в состав муниципального района </t>
  </si>
  <si>
    <t>иные источники</t>
  </si>
  <si>
    <r>
      <t xml:space="preserve">Наименование муниципальной программы: </t>
    </r>
    <r>
      <rPr>
        <b/>
        <sz val="11"/>
        <color indexed="8"/>
        <rFont val="Times New Roman"/>
        <family val="1"/>
      </rPr>
      <t>«Создание условий для устойчивого экономического развития» на 2015-2020 годы</t>
    </r>
  </si>
  <si>
    <t>Вид правового акта</t>
  </si>
  <si>
    <t>Дата принятия</t>
  </si>
  <si>
    <t>Номер</t>
  </si>
  <si>
    <t>Суть изменений (краткое изложение)</t>
  </si>
  <si>
    <r>
      <t xml:space="preserve">Наименование муниципальной программы:  </t>
    </r>
    <r>
      <rPr>
        <b/>
        <sz val="11"/>
        <color indexed="8"/>
        <rFont val="Times New Roman"/>
        <family val="1"/>
      </rPr>
      <t>«Создание условий для устойчивого экономического развития» на 2015-2020 годы</t>
    </r>
  </si>
  <si>
    <t>Достигнутый результат на конец отчетного периода</t>
  </si>
  <si>
    <t>Ответственный исполнитель, соисполнители</t>
  </si>
  <si>
    <t>отчуждения не было</t>
  </si>
  <si>
    <t>1 полугодие 2015г</t>
  </si>
  <si>
    <t>1 квартал 2015г</t>
  </si>
  <si>
    <t>размещены</t>
  </si>
  <si>
    <t>Информированность населения о мерах государственной поддержки субъектов малого и среднего предпринимательства в Удмуртской Республике</t>
  </si>
  <si>
    <t xml:space="preserve">Предоставление субъектам малого и среднего предпринимательства помещений в аренду </t>
  </si>
  <si>
    <t>заявлений не поступало</t>
  </si>
  <si>
    <t>получение информации об имуществе МО "Киясовский район", которое может быть передано в аренду</t>
  </si>
  <si>
    <t xml:space="preserve">предоставление субъектам малого и среднего предпринимательства недвижимости </t>
  </si>
  <si>
    <t>Подготовка и переподготовка кадров для малого и среднего предпринимательства</t>
  </si>
  <si>
    <t>Проведение конференций, тематических семинаров, «Дней открытых дверей» для субъектов малого и среднего предпринимательства. Повышение квалификации субъектов малого и среднего предпринимательства, распространение примеров успешного ведения бизнеса</t>
  </si>
  <si>
    <t>Проведение конкурсов «Лучший предприниматель Киясовского района», «Лучшее малое предприятие» по номинациям. Поощрение лучших предпринимателей и трудовых коллективов</t>
  </si>
  <si>
    <t>Публикация материалов о деятельности предпринимателей района в СМИ, размещение в сети «Интернет». Формирование позитивного имиджа предпринимателя, распространение примеров успешного ведения бизнеса</t>
  </si>
  <si>
    <t>Ведение специализированного информационного ресурса  для субъектов малого и среднего предпринимательства в сети «Интернет». Обеспечение открытости информации о мерах поддержки предпринимательства в районе</t>
  </si>
  <si>
    <t xml:space="preserve">Проведение мониторинга развития малого и среднего предпринимательства в районе, разработка управленческих решений для устранения проблем, создания стимулов для позитивного развития </t>
  </si>
  <si>
    <t>Изучение опыта поддержки малого и среднего предпринимательства в других муниципальных образованиях. Разработка предложений по применению механизмов стимулирования развития предпринимательства в районе</t>
  </si>
  <si>
    <t>Проведение оценки регулирующего воздействия муниципальных нормативных правовых актов на развитие предпринимательства. Будет способствовать  принятию решений, создающих благоприятные условия для ведения бизнеса на территории района</t>
  </si>
  <si>
    <t>Получение дополнительных финансовых средств  на поддержку и развитие малого и среднего предпринимательства в Киясовском районе</t>
  </si>
  <si>
    <t>Утверждение и актуализация Схемы территориального планирования муниципального района и генеральных планов развития поселений, правил застройки и землепользования поселений, в составе которых утверждаются перспективные схемы размещения объектов потребительского рынка</t>
  </si>
  <si>
    <t>Выделение земельного участка для размещения "Ярмарки выходного дня"</t>
  </si>
  <si>
    <t>Организация деятельности нестационарных торговых объектов</t>
  </si>
  <si>
    <t>Выдача разрешений на право организации розничных рынков</t>
  </si>
  <si>
    <t>Контроль за соблюдением ограничений розничной продажи алкогольной продукции, а также торговли в неустановленных местах</t>
  </si>
  <si>
    <t>Проведение мониторинга, выявление проблем, разработка и реализация мер по их устранению</t>
  </si>
  <si>
    <t>Мониторинг жалоб потребителей на качество товаров и услуг в сфере потребительского рынка, принятие мер реагирования</t>
  </si>
  <si>
    <t>Информирование предпринимателей, занимающихся розничной торговлей, оказанием услуг в сфере общественного питания, бытовых услуг о мерах государственной поддержки и организационных мероприятиях. Использование данных возможностей предпринимателями</t>
  </si>
  <si>
    <t>Проведение обучения работников торговли, общественного питания и бытовых услуг,  проведение семинаров, совещаний и «круглых столов». Повышение квалификации работников потребительского рынка</t>
  </si>
  <si>
    <t>Оказание юридической помощи субъектам малого и среднего предпринимательства, осуществляющим деятельность в сфере потребительского рынка. Повышение квалификации работников потребительского рынка</t>
  </si>
  <si>
    <t xml:space="preserve">Обеспечение учащихся общеобразовательных учреждений качественным сбалансированным питанием </t>
  </si>
  <si>
    <t>Инвестиционные приоритеты района, установленные программным документом на среднесрочную перспективу</t>
  </si>
  <si>
    <t>Формирование идей, поиск инициаторов проектов, разработка бизнес-планов на начальном этапе подготовки инвестиционного проекта</t>
  </si>
  <si>
    <t xml:space="preserve">Содействие продвижению инвестиционных проектов. Поиск инвесторов </t>
  </si>
  <si>
    <t xml:space="preserve">Сопровождение приоритетных инвестиционных проектов </t>
  </si>
  <si>
    <t xml:space="preserve">Получение  инициаторами инвестиционных проектов консультационной, организационной и методической помощи  </t>
  </si>
  <si>
    <t>Участие предпринимателей в обучающих мероприятиях, проводимых Министерством экономики Удмуртской Республики, получение новых знаний о формах и механизмах привлечения инвестиций</t>
  </si>
  <si>
    <t xml:space="preserve">Открытость информации об инвестиционных проектах Киясовскогоо района </t>
  </si>
  <si>
    <t>Открытость информации об инвестиционных плащадках, имеющихся на территории Киясовского района</t>
  </si>
  <si>
    <t xml:space="preserve">Формирование специализированного информационного ресурса Администрации муниципального образования "Киясовский район" для инвесторов в сети «Интернет». Откытость информации о ситуации и мерах, раелизуемых в целях создания благоприятного инвестиционного климата </t>
  </si>
  <si>
    <t>Сокращение количества административных процедур при выдаче разрешения на строительство до 11 процедур, а сроки их прохождения – до 56 дней</t>
  </si>
  <si>
    <t>Сокращение количества административных процедур при выдаче разрешения на ввод объектов в эксплуатацию до 2 процедур</t>
  </si>
  <si>
    <t>Принятие решений о предоставлении обоснованных налоговых льгот по уплате земельного налога</t>
  </si>
  <si>
    <t>Взаимодействие с представителями предпринимательского сообщества (обратная связь), выработка решений по созданию благоприятного инвестиционного климата на территории района</t>
  </si>
  <si>
    <t>Проведение мониторинга инвестиционных процессов на территории Киясовского района, выявление проблем, разработка мер реагирования</t>
  </si>
  <si>
    <t>информация размещена на сайте ОМСУ МО "Киясовский район"</t>
  </si>
  <si>
    <t xml:space="preserve">При проведении таких мероприятий предприниматели информируются посредством телефонограмм, информация размещается на официальном сайте Киясовского района </t>
  </si>
  <si>
    <t>Индекс производства продукции сельского хозяйства в хозяйствах всех категорий (в сопоставимых ценах)</t>
  </si>
  <si>
    <t>процентов</t>
  </si>
  <si>
    <t>Валовый сбор зерна в весе после доработки,</t>
  </si>
  <si>
    <t>тонн</t>
  </si>
  <si>
    <t>продукция растениеводства еще не получена.</t>
  </si>
  <si>
    <t>Валовое производство молока</t>
  </si>
  <si>
    <t>тонн.</t>
  </si>
  <si>
    <t xml:space="preserve">показатель расчетный, поскольку данных о производстве молока в ЛПХ нет.  </t>
  </si>
  <si>
    <t>Доля прибыльных сельскохозяйственных организаций в общем их числе</t>
  </si>
  <si>
    <t>Общая посевная площадь</t>
  </si>
  <si>
    <t>га</t>
  </si>
  <si>
    <t>План по общей посевной площади не выполнен, так как ООО "УСПК" продано, а новые хозяева ООО "Экоферма "Дубровское" не смогли обработать все поля.</t>
  </si>
  <si>
    <t>Общая посевная площадь зерновых культур</t>
  </si>
  <si>
    <t>Урожайность зерновых</t>
  </si>
  <si>
    <t>ц/га</t>
  </si>
  <si>
    <t>Общее поголовье крупного рогатого скота</t>
  </si>
  <si>
    <t>голов.</t>
  </si>
  <si>
    <t xml:space="preserve">Откормочное поголовье крс снижено в ООО "АК "Киясовский" </t>
  </si>
  <si>
    <t xml:space="preserve">Общее поголовье коров </t>
  </si>
  <si>
    <t>голов</t>
  </si>
  <si>
    <t>Поголовье коров снижено в личных подсобных хозяйствах</t>
  </si>
  <si>
    <t>Общее поголовье свиней</t>
  </si>
  <si>
    <t>96% поголовья свиней содержится в свинокомплексе "Киясовский"</t>
  </si>
  <si>
    <t>Удой молока на 1 фуражную корову</t>
  </si>
  <si>
    <t>кг</t>
  </si>
  <si>
    <t>удой молока составил 2590 кг от коровы, что составило 51,1 % от плана</t>
  </si>
  <si>
    <t>Удельный вес численности молодых специалистов, оставшихся на конец года, от общего числа прибывших на работу в сельскохозяйственные организации в течение года по окончании высших  и средних профессиональных учреждений</t>
  </si>
  <si>
    <t>Показатель расчитывается на конец года</t>
  </si>
  <si>
    <t>Количество руководителей, специалистов и кадров рабочих профессий сельскохозяйственных организаций, крестьянских (фермерских) хозяйств, органов управления сельским хозяйством муниципального района, обучившихся по вопросам развития сельского хозяйства, регулирования рынков, экономики и управления сельскохозяйственным производством</t>
  </si>
  <si>
    <t>человек</t>
  </si>
  <si>
    <t>Среднемесячная номинальная заработная плата в сельском хозяйстве, рублей</t>
  </si>
  <si>
    <t>рублей</t>
  </si>
  <si>
    <t>Рентабельность cельскохозяйственных  предприятий</t>
  </si>
  <si>
    <t>Повышение информированности сельскохозяйственных товаропроизводителей о государственной поддержке из бюджетов всех уровней</t>
  </si>
  <si>
    <t>все сельхозтоваропроизводи-тели были проинформированы о государственной поддержке из бюджетов всех уровней</t>
  </si>
  <si>
    <t>Оказание методической и организационной помощи в получении финансовой поддержки в виде субсидий за счет средств бюджета Удмуртской Республики, федерального бюджета</t>
  </si>
  <si>
    <t>Предоставление земельных участков из земель, находящихся в неразграниченной государственной собственности или в муниципальной собственности, для создания фермерского хозяйства</t>
  </si>
  <si>
    <t>Реконструкция свиноводческого корпуса под телятник в с. Пер-вомайский АК "Яжбахтинский", Реконструкция фермы по откорму крупного рогатого скота  на 800 головв д. Нижняя Малая Салья СПК "Киясовский", Реконструкция животноводческих помещений  для размещения дойного стада в д. Данилово и д. Байсары в АК "Киясовский", Реконструкция животноводческих помещений в д.Дубровский и д.Калашур ООО «УСПК», МТС "Удмуртская"</t>
  </si>
  <si>
    <t>Идет реконструкция  участка откорма на СВК "Киясовский".      В КФХ приобретено 19 голов нетелей.</t>
  </si>
  <si>
    <t>Приобретение сельскохозяйственной техники АК "Киясовский", АК "Яжбахтинский", СПК "Киясовский", СПК им. Суворова, ООО "МТС "Удмуртская", ООО "УСПК", КФХ</t>
  </si>
  <si>
    <t>Приобретена новая техника на сумму 10170,2 тыс.руб.</t>
  </si>
  <si>
    <t>Модернизация зерносушильного комплекса в с.Киясово в СПК "Киясовский" и ООО "МТС "Удмуртская", Модернизация и газификация зерносушильного комплекса КЗС-20 в с.Ильдибаево</t>
  </si>
  <si>
    <t>Газификация автомобильного гаража и административного здания в с.Ильдибаево СПК им. Суворова, Реконструкция   и газификация ремонтной мастерской в с. Подгорное АК "Киясовский"</t>
  </si>
  <si>
    <t>Осуществление мониторинга развития сельского хозяйства района, выявление проблем, принятие мер реагирования</t>
  </si>
  <si>
    <t>Проводится мониторинг развития сельского хозяйства района, выявление проблем, принятие мер реагирования</t>
  </si>
  <si>
    <t>Сохранение имущественного комплекса сельскохозяйственных организаций при возбуждении дела о банкротстве</t>
  </si>
  <si>
    <t>Дела о банкротстве не возбуждались.</t>
  </si>
  <si>
    <t>Предоставление консультационных услуг по вопросам, отнесенным к сфере агропромышленного комплекса</t>
  </si>
  <si>
    <t xml:space="preserve">консультационные услуги  по вопросам, отнесенным к сфере агропромышленного комплекса предоставляются по мере обращения </t>
  </si>
  <si>
    <t>Повышение квалификации руководителей и специалистов сельскохозяйственных организаций района</t>
  </si>
  <si>
    <t>Были организованы  и проведены ___ учебы, семинаров, совещаний по повышению квалификации руководителей и специалистов сельскохозяйственных организаций района</t>
  </si>
  <si>
    <t>Проведение районных конкурсов (смотров-конкурсов), иных мероприятий в сфере сельского хозяйства,  поощрение лучших коллективов и работников</t>
  </si>
  <si>
    <t>На проведение районных конкурсов (смотров-конкурсов), иных мероприятий в сфере сельского хозяйства,  поощрение лучших коллективов и работников израсходовано 172,5 тыс.руб.</t>
  </si>
  <si>
    <t>Подготовка кадров для сельскохозяйственных организаций в рамках целевого набора</t>
  </si>
  <si>
    <t>По целевому набору на обучение в ИжГСХА направлен 1 человек</t>
  </si>
  <si>
    <t>Предоставления социальных выплат на строительство (приобретение) жилья гражданам, проживающим в сельской местности, в том числе молодым семьям и молодым специалистам</t>
  </si>
  <si>
    <t xml:space="preserve">предоставлены социальные выплаты 3 гражданам, в том числе 2 молодым семьям. </t>
  </si>
  <si>
    <t xml:space="preserve">Предоставление земельных участков в собственность граждан для ведения индивидуального жилищного строительства членам молодых семей и молодым специалистам, проживающим и работающим в сельских населенных пунктах  </t>
  </si>
  <si>
    <t>Предоставление займов для целей строительства (реконструкции), прио-бретения или капитального ремонта жилых помещений, строительства объектов инженерной инфраструкту-ры работникам организаций, осуществ-ляющих производство сельскохоз-яйственной продукции, индивиду-альным предпринимателям, осущест-вляющим производство сельскохо-зяйственной продукции, работникам крестьянских, фермерских хозяйств и гражданам, ведущие личное подсобное хозяйство (сельскохозяйственным товаропроизводителям), в том числе молодым специалистам</t>
  </si>
  <si>
    <t>Предоставление единовременных выплат в целях закрепления специалистов и кадров рабочих профессий в сельскохозяйственных организациях</t>
  </si>
  <si>
    <t>Участие муниципального образования «Киясовский район» во всероссийских мероприятиях</t>
  </si>
  <si>
    <t>На содержание аппарата Управления  потрачено 2123,3 тыс. руб.</t>
  </si>
  <si>
    <t>Выполнение обязательств  по уплате налога на имущество организаций</t>
  </si>
  <si>
    <t>Уплачено 4 тыс.руб.</t>
  </si>
  <si>
    <t xml:space="preserve">Уплата прочих налога на имущество организаций Управлением сельского хозяйства </t>
  </si>
  <si>
    <t>Оказывалась методическая и организационная помощь в получении финансовой поддержки в виде субсидий за счет средств бюджета Удмуртской Республики, федерального бюджета</t>
  </si>
  <si>
    <t>Информация размещена на сайте ОМСУ МО "Киясовский район" и на Инвестиционном портале УР</t>
  </si>
  <si>
    <t xml:space="preserve">На официальном сайте Киясовского района имеется раздел "Инвестиционная привлекательность района" </t>
  </si>
  <si>
    <t>Мониторинг проводится ежеквартально</t>
  </si>
  <si>
    <t>Реестр ведется</t>
  </si>
  <si>
    <t>обращений не было</t>
  </si>
  <si>
    <t xml:space="preserve">по состоянию на 01.07.2016г. </t>
  </si>
  <si>
    <t>1 полугодие 2016г.</t>
  </si>
  <si>
    <t>Информирпование производилось посредством размещения информации на официальном сайте ОМСУ Киясовского района и на личном приеме граждан</t>
  </si>
  <si>
    <t>2015-2020 годы</t>
  </si>
  <si>
    <t>1 полугодие2016г.</t>
  </si>
  <si>
    <t>Участие субъектов малого предпринимательства в выставках и ярмарках, продвижение продукции субъектов малого предпринимательства района на республиканский, межрегиональный, международный рынки</t>
  </si>
  <si>
    <t>объявлено открытых аукционов в электронной форме - 7,  заключено муниципальных контрактов 5 на сумму 1039599,76 тыс. рублей.</t>
  </si>
  <si>
    <t xml:space="preserve">на уменьшение количества индивидуальных предпринимателей повлияли кризисные явления в стране  </t>
  </si>
  <si>
    <t>субъекты малого предпринимательства не предоставляют информацию о потребности в кадрах</t>
  </si>
  <si>
    <t xml:space="preserve">Разосланы запросы о необходимости подготовки кадров </t>
  </si>
  <si>
    <t>1 полугодие 2016г</t>
  </si>
  <si>
    <t>Опубликованный на официальном сайте ОМСУ Киясовского района реестр субъектов малого и среднего предпринимательства - получателей поддержки демонстрирует возможности для других предпринимателей</t>
  </si>
  <si>
    <t>ежеквартально</t>
  </si>
  <si>
    <r>
      <t xml:space="preserve">Форма 7. </t>
    </r>
    <r>
      <rPr>
        <sz val="12"/>
        <color indexed="8"/>
        <rFont val="Times New Roman"/>
        <family val="1"/>
      </rPr>
      <t xml:space="preserve"> </t>
    </r>
    <r>
      <rPr>
        <b/>
        <sz val="12"/>
        <color indexed="8"/>
        <rFont val="Times New Roman"/>
        <family val="1"/>
      </rPr>
      <t>Сведения о внесенных за отчетный период изменениях в муниципальную программу</t>
    </r>
    <r>
      <rPr>
        <sz val="12"/>
        <color indexed="8"/>
        <rFont val="Times New Roman"/>
        <family val="1"/>
      </rPr>
      <t xml:space="preserve">  </t>
    </r>
    <r>
      <rPr>
        <b/>
        <sz val="12"/>
        <color indexed="8"/>
        <rFont val="Times New Roman"/>
        <family val="1"/>
      </rPr>
      <t>по состоянию на 01.07.2016г.</t>
    </r>
  </si>
  <si>
    <t>(-) 186</t>
  </si>
  <si>
    <t>(-) 269</t>
  </si>
  <si>
    <t>уменьшение произошло в связи со снижением количества субъектов предпринимательства</t>
  </si>
  <si>
    <t> Отдел экономики, ГУ «Отделение МВД РФ по Киясовскому району» (по согласованию)</t>
  </si>
  <si>
    <t xml:space="preserve">Работа проводится на постоянной основе, в 1 полугодии за оказанием помощи обратилось 9 потребителей. </t>
  </si>
  <si>
    <t>Информирование производилось посредством размещения информации на официальном сайте ОМСУ Киясовского района и рассылкой информации на личные адреса</t>
  </si>
  <si>
    <t>Помощь оказывается обратившимся в виде консультаций с привлечением специалистов админи страции района,  с помощью ресурса "Консультант плюс"</t>
  </si>
  <si>
    <t xml:space="preserve"> 98,6%  учащихся образовательных организаций в Киясовском районе охвачены всеми видами питания </t>
  </si>
  <si>
    <t>Мониторинг осуществляется в виде анализа поступивших обращений</t>
  </si>
  <si>
    <t>Стратегией социально-экономического развития МО "Киясовский район" на 2015-2020 годы и на период до 2025 года, Планом мероприятий реализации Стратегии соцально-экономического развития МО "Киясовский район" на 2015-2020 годы и на период до 2025 года определены  инвестиционные приоритеты, направления муниципального образования  и приоритетные инвестиционные проекты, планируемые к реализации в этот период на территории района</t>
  </si>
  <si>
    <t>По итогам полугодия индекс производства составил 35,9%. Еще не получена продукция растениеводства и половина продукции животноводства</t>
  </si>
  <si>
    <t>Подготовка инвестиционных площадок, в том числе внесение уточнений в градостроительную документацию, решение вопросов с собственниками земельных участков, обеспечение инженерной и социальной инфраструктурой</t>
  </si>
  <si>
    <t>Мероприятий Минэкономикой УР не проводилось</t>
  </si>
  <si>
    <t xml:space="preserve">Информация размещена на сайте ОМСУ МО "Киясовский район" и на Инвестиционном портале УР, обновляется по мере необходимости </t>
  </si>
  <si>
    <t> Отдел экономики, ОМСУ поселений (по согласованию)</t>
  </si>
  <si>
    <t>Оказывается содействие продвижению инвестиционных проектов ООО "Экоферма "Дубровское"</t>
  </si>
  <si>
    <t>Проведено 1 рабочее совещание совместно с агентством инвестиционного развития УР с приглашением предпринимателей</t>
  </si>
  <si>
    <t>Проведено 1 заседание Совета</t>
  </si>
  <si>
    <t>Организационное обеспечение деятельности Совета по поддержке  предпринимательства и инвестиционной деятельности  при главе Администрации МО «Киясовский район» (далее - Совет)</t>
  </si>
  <si>
    <t>на отчетную дату нет данных</t>
  </si>
  <si>
    <t>ПО "Оптовик"с 2015г  не оказыают бытовые услуги, ИП  в отдел статистики не отчитываются</t>
  </si>
  <si>
    <t>в 7,9 раз</t>
  </si>
  <si>
    <t xml:space="preserve">В плане не были учтены инвестиционные вложения ООО "Экоферма "Дубровское" </t>
  </si>
  <si>
    <t>Созданы новые рабочие места в ООО "Экоферма "Дубровское", у ИП Колчин С.Н.</t>
  </si>
  <si>
    <t>1 проект реализован, 1 в стадии реализации</t>
  </si>
  <si>
    <t>торговые площади сократились, в 2016 году  ввода новых объектов торговли не было</t>
  </si>
  <si>
    <t>По факту количество административных процедур при выдаче разрешения на строительство 3, срок их прохождения – до 10 дней</t>
  </si>
  <si>
    <t xml:space="preserve"> Количество административных процедур при выдаче разрешения на ввод объектов в эксплуатацию  -3, </t>
  </si>
  <si>
    <t>Постановление Администрации МО "Киясовский район"</t>
  </si>
  <si>
    <t>Суммы собственных средств, выделяемых из бюджета района, приведены в соответствие  с решением Киясовского районного Совета депутатов от 14.12.2015 №369 "О бюджете МО "Киясовский район" на 2016 год"</t>
  </si>
  <si>
    <t>нет источника информации, данные взяты по прошлому году</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</si>
</sst>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000"/>
    <numFmt numFmtId="171" formatCode="0.00000"/>
    <numFmt numFmtId="172" formatCode="0.0000"/>
    <numFmt numFmtId="173" formatCode="0.000"/>
    <numFmt numFmtId="174" formatCode="0.0000000"/>
  </numFmts>
  <fonts count="84">
    <font>
      <sz val="11"/>
      <color theme="1"/>
      <name val="Calibri"/>
      <family val="2"/>
    </font>
    <font>
      <sz val="11"/>
      <color indexed="8"/>
      <name val="Calibri"/>
      <family val="2"/>
    </font>
    <font>
      <sz val="11"/>
      <color indexed="8"/>
      <name val="Times New Roman"/>
      <family val="1"/>
    </font>
    <font>
      <b/>
      <sz val="11"/>
      <name val="Times New Roman"/>
      <family val="1"/>
    </font>
    <font>
      <b/>
      <sz val="10"/>
      <color indexed="8"/>
      <name val="Times New Roman"/>
      <family val="1"/>
    </font>
    <font>
      <sz val="12"/>
      <color indexed="8"/>
      <name val="Times New Roman"/>
      <family val="1"/>
    </font>
    <font>
      <b/>
      <sz val="12"/>
      <color indexed="8"/>
      <name val="Times New Roman"/>
      <family val="1"/>
    </font>
    <font>
      <sz val="11"/>
      <name val="Times New Roman"/>
      <family val="1"/>
    </font>
    <font>
      <sz val="10"/>
      <name val="Times New Roman"/>
      <family val="1"/>
    </font>
    <font>
      <sz val="9"/>
      <name val="Times New Roman"/>
      <family val="1"/>
    </font>
    <font>
      <u val="single"/>
      <sz val="9"/>
      <name val="Times New Roman"/>
      <family val="1"/>
    </font>
    <font>
      <b/>
      <u val="single"/>
      <sz val="11"/>
      <name val="Times New Roman"/>
      <family val="1"/>
    </font>
    <font>
      <b/>
      <sz val="10"/>
      <name val="Times New Roman"/>
      <family val="1"/>
    </font>
    <font>
      <b/>
      <sz val="11"/>
      <color indexed="8"/>
      <name val="Times New Roman"/>
      <family val="1"/>
    </font>
    <font>
      <sz val="8.5"/>
      <name val="Times New Roman"/>
      <family val="1"/>
    </font>
    <font>
      <b/>
      <sz val="8.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color indexed="8"/>
      <name val="Calibri"/>
      <family val="2"/>
    </font>
    <font>
      <sz val="11"/>
      <name val="Calibri"/>
      <family val="2"/>
    </font>
    <font>
      <sz val="12"/>
      <color indexed="8"/>
      <name val="Calibri"/>
      <family val="2"/>
    </font>
    <font>
      <sz val="10"/>
      <color indexed="60"/>
      <name val="Times New Roman"/>
      <family val="1"/>
    </font>
    <font>
      <sz val="9"/>
      <color indexed="8"/>
      <name val="Times New Roman"/>
      <family val="1"/>
    </font>
    <font>
      <b/>
      <sz val="9"/>
      <color indexed="8"/>
      <name val="Times New Roman"/>
      <family val="1"/>
    </font>
    <font>
      <sz val="8.5"/>
      <color indexed="8"/>
      <name val="Times New Roman"/>
      <family val="1"/>
    </font>
    <font>
      <sz val="8"/>
      <color indexed="8"/>
      <name val="Times New Roman"/>
      <family val="1"/>
    </font>
    <font>
      <sz val="8"/>
      <color indexed="8"/>
      <name val="Calibri"/>
      <family val="2"/>
    </font>
    <font>
      <sz val="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b/>
      <sz val="10"/>
      <color theme="1"/>
      <name val="Times New Roman"/>
      <family val="1"/>
    </font>
    <font>
      <sz val="10"/>
      <color theme="1"/>
      <name val="Times New Roman"/>
      <family val="1"/>
    </font>
    <font>
      <sz val="10"/>
      <color theme="1"/>
      <name val="Calibri"/>
      <family val="2"/>
    </font>
    <font>
      <sz val="12"/>
      <color theme="1"/>
      <name val="Times New Roman"/>
      <family val="1"/>
    </font>
    <font>
      <sz val="12"/>
      <color theme="1"/>
      <name val="Calibri"/>
      <family val="2"/>
    </font>
    <font>
      <sz val="11"/>
      <color theme="1"/>
      <name val="Times New Roman"/>
      <family val="1"/>
    </font>
    <font>
      <sz val="10"/>
      <color rgb="FFC00000"/>
      <name val="Times New Roman"/>
      <family val="1"/>
    </font>
    <font>
      <sz val="10"/>
      <color rgb="FF000000"/>
      <name val="Times New Roman"/>
      <family val="1"/>
    </font>
    <font>
      <b/>
      <sz val="12"/>
      <color theme="1"/>
      <name val="Times New Roman"/>
      <family val="1"/>
    </font>
    <font>
      <b/>
      <sz val="10"/>
      <color rgb="FF000000"/>
      <name val="Times New Roman"/>
      <family val="1"/>
    </font>
    <font>
      <sz val="9"/>
      <color rgb="FF000000"/>
      <name val="Times New Roman"/>
      <family val="1"/>
    </font>
    <font>
      <b/>
      <sz val="9"/>
      <color theme="1"/>
      <name val="Times New Roman"/>
      <family val="1"/>
    </font>
    <font>
      <sz val="9"/>
      <color theme="1"/>
      <name val="Times New Roman"/>
      <family val="1"/>
    </font>
    <font>
      <sz val="8.5"/>
      <color rgb="FF000000"/>
      <name val="Times New Roman"/>
      <family val="1"/>
    </font>
    <font>
      <sz val="8.5"/>
      <color theme="1"/>
      <name val="Times New Roman"/>
      <family val="1"/>
    </font>
    <font>
      <b/>
      <sz val="9"/>
      <color rgb="FF000000"/>
      <name val="Times New Roman"/>
      <family val="1"/>
    </font>
    <font>
      <sz val="11"/>
      <color rgb="FF000000"/>
      <name val="Times New Roman"/>
      <family val="1"/>
    </font>
    <font>
      <sz val="8"/>
      <color theme="1"/>
      <name val="Times New Roman"/>
      <family val="1"/>
    </font>
    <font>
      <sz val="8"/>
      <color rgb="FF000000"/>
      <name val="Times New Roman"/>
      <family val="1"/>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style="medium"/>
      <bottom style="mediu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167">
    <xf numFmtId="0" fontId="0" fillId="0" borderId="0" xfId="0" applyFont="1" applyAlignment="1">
      <alignment/>
    </xf>
    <xf numFmtId="0" fontId="63" fillId="0" borderId="0" xfId="0" applyFont="1" applyAlignment="1">
      <alignment horizontal="center" vertical="center"/>
    </xf>
    <xf numFmtId="0" fontId="64" fillId="0" borderId="0" xfId="0" applyFont="1" applyAlignment="1">
      <alignment horizontal="center" vertical="center"/>
    </xf>
    <xf numFmtId="0" fontId="65" fillId="0" borderId="0" xfId="0" applyFont="1" applyAlignment="1">
      <alignment/>
    </xf>
    <xf numFmtId="0" fontId="65" fillId="0" borderId="0" xfId="0" applyFont="1" applyAlignment="1">
      <alignment vertical="center"/>
    </xf>
    <xf numFmtId="0" fontId="66" fillId="0" borderId="0" xfId="0" applyFont="1" applyAlignment="1">
      <alignment vertical="center" wrapText="1"/>
    </xf>
    <xf numFmtId="0" fontId="36" fillId="0" borderId="0" xfId="0" applyFont="1" applyAlignment="1">
      <alignment/>
    </xf>
    <xf numFmtId="0" fontId="67" fillId="0" borderId="0" xfId="0" applyFont="1" applyAlignment="1">
      <alignment vertical="center"/>
    </xf>
    <xf numFmtId="0" fontId="68" fillId="0" borderId="0" xfId="0" applyFont="1" applyAlignment="1">
      <alignment/>
    </xf>
    <xf numFmtId="0" fontId="69" fillId="0" borderId="0" xfId="0" applyFont="1" applyAlignment="1">
      <alignment/>
    </xf>
    <xf numFmtId="0" fontId="9" fillId="0" borderId="0" xfId="0" applyFont="1" applyAlignment="1">
      <alignment/>
    </xf>
    <xf numFmtId="0" fontId="65" fillId="0" borderId="10" xfId="0" applyFont="1" applyBorder="1" applyAlignment="1">
      <alignment vertical="center" wrapText="1"/>
    </xf>
    <xf numFmtId="0" fontId="65"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53" fillId="0" borderId="0" xfId="0" applyFont="1" applyAlignment="1">
      <alignment/>
    </xf>
    <xf numFmtId="0" fontId="3" fillId="0" borderId="0" xfId="0" applyFont="1" applyAlignment="1">
      <alignment/>
    </xf>
    <xf numFmtId="0" fontId="11" fillId="0" borderId="0" xfId="42" applyFont="1" applyAlignment="1">
      <alignment vertical="center"/>
    </xf>
    <xf numFmtId="0" fontId="12" fillId="0" borderId="0" xfId="0" applyFont="1" applyAlignment="1">
      <alignment/>
    </xf>
    <xf numFmtId="0" fontId="3" fillId="0" borderId="0" xfId="42" applyFont="1" applyAlignment="1">
      <alignment vertical="center"/>
    </xf>
    <xf numFmtId="0" fontId="70" fillId="0" borderId="0" xfId="0" applyFont="1" applyAlignment="1">
      <alignment vertical="center"/>
    </xf>
    <xf numFmtId="0" fontId="11" fillId="0" borderId="0" xfId="42" applyFont="1" applyAlignment="1">
      <alignment horizontal="left" vertical="center"/>
    </xf>
    <xf numFmtId="0" fontId="3" fillId="0" borderId="0" xfId="0" applyFont="1" applyAlignment="1">
      <alignment horizontal="left"/>
    </xf>
    <xf numFmtId="0" fontId="7" fillId="0" borderId="0" xfId="0" applyFont="1" applyAlignment="1">
      <alignment horizontal="left"/>
    </xf>
    <xf numFmtId="0" fontId="0" fillId="0" borderId="0" xfId="0" applyAlignment="1">
      <alignment horizontal="left"/>
    </xf>
    <xf numFmtId="0" fontId="63" fillId="0" borderId="0" xfId="0" applyFont="1" applyAlignment="1">
      <alignment horizontal="left" vertical="center"/>
    </xf>
    <xf numFmtId="0" fontId="53" fillId="0" borderId="0" xfId="0" applyFont="1" applyAlignment="1">
      <alignment horizontal="left"/>
    </xf>
    <xf numFmtId="0" fontId="64" fillId="0" borderId="0" xfId="0" applyFont="1" applyAlignment="1">
      <alignment horizontal="left" vertical="center"/>
    </xf>
    <xf numFmtId="0" fontId="71" fillId="0" borderId="10" xfId="0" applyFont="1" applyBorder="1" applyAlignment="1">
      <alignment vertical="center" wrapText="1"/>
    </xf>
    <xf numFmtId="0" fontId="71" fillId="0" borderId="10" xfId="0" applyFont="1" applyBorder="1" applyAlignment="1">
      <alignment horizontal="center" vertical="center"/>
    </xf>
    <xf numFmtId="0" fontId="71" fillId="0" borderId="10" xfId="0" applyFont="1" applyBorder="1" applyAlignment="1">
      <alignment vertical="center"/>
    </xf>
    <xf numFmtId="0" fontId="3" fillId="0" borderId="0" xfId="42" applyFont="1" applyAlignment="1">
      <alignment horizontal="left" vertical="center"/>
    </xf>
    <xf numFmtId="0" fontId="72" fillId="0" borderId="0" xfId="0" applyFont="1" applyAlignment="1">
      <alignment horizontal="left" vertical="center"/>
    </xf>
    <xf numFmtId="0" fontId="10" fillId="0" borderId="0" xfId="42" applyFont="1" applyAlignment="1">
      <alignment vertical="center"/>
    </xf>
    <xf numFmtId="0" fontId="71" fillId="0" borderId="10" xfId="0" applyFont="1" applyBorder="1" applyAlignment="1">
      <alignment horizontal="center" vertical="center" wrapText="1"/>
    </xf>
    <xf numFmtId="0" fontId="73" fillId="0" borderId="10" xfId="0" applyFont="1" applyBorder="1" applyAlignment="1">
      <alignment horizontal="center" vertical="center"/>
    </xf>
    <xf numFmtId="0" fontId="66" fillId="0" borderId="10" xfId="0" applyFont="1" applyBorder="1" applyAlignment="1">
      <alignment vertical="center"/>
    </xf>
    <xf numFmtId="0" fontId="65" fillId="0" borderId="10" xfId="0" applyFont="1" applyBorder="1" applyAlignment="1">
      <alignment vertical="distributed" wrapText="1"/>
    </xf>
    <xf numFmtId="0" fontId="71" fillId="0" borderId="10" xfId="0" applyFont="1" applyBorder="1" applyAlignment="1">
      <alignment vertical="distributed" wrapText="1"/>
    </xf>
    <xf numFmtId="0" fontId="73" fillId="0" borderId="10" xfId="0" applyFont="1" applyBorder="1" applyAlignment="1">
      <alignment horizontal="center" vertical="center" wrapText="1"/>
    </xf>
    <xf numFmtId="0" fontId="66" fillId="0" borderId="10" xfId="0" applyFont="1" applyBorder="1" applyAlignment="1">
      <alignment vertical="center" wrapText="1"/>
    </xf>
    <xf numFmtId="0" fontId="65" fillId="0" borderId="10" xfId="0" applyFont="1" applyBorder="1" applyAlignment="1">
      <alignment horizontal="center" vertical="center"/>
    </xf>
    <xf numFmtId="0" fontId="70" fillId="0" borderId="10" xfId="0" applyFont="1" applyBorder="1" applyAlignment="1">
      <alignment horizontal="center" vertical="center" wrapText="1"/>
    </xf>
    <xf numFmtId="0" fontId="65" fillId="0" borderId="10" xfId="0" applyFont="1" applyBorder="1" applyAlignment="1">
      <alignment horizontal="justify" vertical="center" wrapText="1"/>
    </xf>
    <xf numFmtId="0" fontId="71" fillId="0" borderId="10" xfId="0" applyFont="1" applyBorder="1" applyAlignment="1">
      <alignment vertical="center" wrapText="1"/>
    </xf>
    <xf numFmtId="0" fontId="66" fillId="0" borderId="0" xfId="0" applyFont="1" applyBorder="1" applyAlignment="1">
      <alignment vertical="center" wrapText="1"/>
    </xf>
    <xf numFmtId="0" fontId="66" fillId="0" borderId="10" xfId="0" applyFont="1" applyBorder="1" applyAlignment="1">
      <alignment/>
    </xf>
    <xf numFmtId="0" fontId="73" fillId="0" borderId="10" xfId="0" applyFont="1" applyBorder="1" applyAlignment="1">
      <alignment vertical="center" wrapText="1"/>
    </xf>
    <xf numFmtId="0" fontId="74" fillId="0" borderId="10" xfId="0" applyFont="1" applyBorder="1" applyAlignment="1">
      <alignment horizontal="center" vertical="center"/>
    </xf>
    <xf numFmtId="0" fontId="75" fillId="33" borderId="10" xfId="0" applyFont="1" applyFill="1" applyBorder="1" applyAlignment="1">
      <alignment vertical="center" wrapText="1"/>
    </xf>
    <xf numFmtId="0" fontId="74" fillId="0" borderId="10" xfId="0" applyFont="1" applyBorder="1" applyAlignment="1">
      <alignment vertical="center"/>
    </xf>
    <xf numFmtId="0" fontId="76" fillId="33" borderId="10" xfId="0" applyFont="1" applyFill="1" applyBorder="1" applyAlignment="1">
      <alignment vertical="center" wrapText="1"/>
    </xf>
    <xf numFmtId="0" fontId="76" fillId="33" borderId="10" xfId="0" applyFont="1" applyFill="1" applyBorder="1" applyAlignment="1">
      <alignment horizontal="left" vertical="center" wrapText="1" indent="1"/>
    </xf>
    <xf numFmtId="0" fontId="14" fillId="0" borderId="10" xfId="0" applyFont="1" applyFill="1" applyBorder="1" applyAlignment="1">
      <alignment horizontal="center" vertical="top" wrapText="1"/>
    </xf>
    <xf numFmtId="0" fontId="65" fillId="0" borderId="10" xfId="0" applyFont="1" applyBorder="1" applyAlignment="1">
      <alignment vertical="center"/>
    </xf>
    <xf numFmtId="0" fontId="71" fillId="0" borderId="10" xfId="0" applyFont="1" applyBorder="1" applyAlignment="1">
      <alignment horizontal="center" vertical="center" wrapText="1"/>
    </xf>
    <xf numFmtId="0" fontId="71" fillId="0" borderId="10" xfId="0" applyFont="1" applyBorder="1" applyAlignment="1">
      <alignment vertical="center" wrapText="1"/>
    </xf>
    <xf numFmtId="0" fontId="65" fillId="0" borderId="10" xfId="0" applyFont="1" applyBorder="1" applyAlignment="1">
      <alignment horizontal="center" vertical="center" wrapText="1"/>
    </xf>
    <xf numFmtId="0" fontId="64" fillId="0" borderId="10" xfId="0" applyFont="1" applyBorder="1" applyAlignment="1">
      <alignment vertical="center" wrapText="1"/>
    </xf>
    <xf numFmtId="0" fontId="71" fillId="0" borderId="10" xfId="0" applyFont="1" applyBorder="1" applyAlignment="1">
      <alignment horizontal="center" vertical="center" wrapText="1"/>
    </xf>
    <xf numFmtId="0" fontId="65" fillId="0" borderId="10" xfId="0" applyFont="1" applyBorder="1" applyAlignment="1">
      <alignment horizontal="justify" vertical="center" wrapText="1"/>
    </xf>
    <xf numFmtId="0" fontId="71" fillId="0" borderId="10" xfId="0" applyFont="1" applyBorder="1" applyAlignment="1">
      <alignment horizontal="center" vertical="center"/>
    </xf>
    <xf numFmtId="0" fontId="71" fillId="0" borderId="10" xfId="0" applyFont="1" applyBorder="1" applyAlignment="1">
      <alignment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left" vertical="top" wrapText="1"/>
    </xf>
    <xf numFmtId="0" fontId="8" fillId="0" borderId="10" xfId="0" applyFont="1" applyFill="1" applyBorder="1" applyAlignment="1">
      <alignment horizontal="left" vertical="top" wrapText="1"/>
    </xf>
    <xf numFmtId="168" fontId="65" fillId="0" borderId="10" xfId="0" applyNumberFormat="1" applyFont="1" applyBorder="1" applyAlignment="1">
      <alignment horizontal="center" vertical="center" wrapText="1"/>
    </xf>
    <xf numFmtId="0" fontId="65" fillId="0" borderId="10" xfId="0" applyFont="1" applyBorder="1" applyAlignment="1">
      <alignment horizontal="left" vertical="center" wrapText="1"/>
    </xf>
    <xf numFmtId="0" fontId="65" fillId="0" borderId="10" xfId="0" applyFont="1" applyBorder="1" applyAlignment="1">
      <alignment wrapText="1"/>
    </xf>
    <xf numFmtId="0" fontId="65" fillId="0" borderId="10" xfId="0" applyFont="1" applyBorder="1" applyAlignment="1">
      <alignment horizontal="justify" wrapText="1"/>
    </xf>
    <xf numFmtId="0" fontId="65" fillId="0" borderId="10" xfId="0" applyFont="1" applyBorder="1" applyAlignment="1">
      <alignment horizontal="left" wrapText="1"/>
    </xf>
    <xf numFmtId="0" fontId="65" fillId="0" borderId="10" xfId="0" applyFont="1" applyBorder="1" applyAlignment="1">
      <alignment horizontal="justify" vertical="top" wrapText="1"/>
    </xf>
    <xf numFmtId="0" fontId="14" fillId="34" borderId="10" xfId="0" applyFont="1" applyFill="1" applyBorder="1" applyAlignment="1">
      <alignment horizontal="center" vertical="center" wrapText="1"/>
    </xf>
    <xf numFmtId="0" fontId="77" fillId="0" borderId="10" xfId="0" applyFont="1" applyBorder="1" applyAlignment="1">
      <alignment horizontal="center" vertical="center" wrapText="1"/>
    </xf>
    <xf numFmtId="0" fontId="78" fillId="34" borderId="0" xfId="0" applyFont="1" applyFill="1" applyAlignment="1">
      <alignment horizontal="center" vertical="center" wrapText="1"/>
    </xf>
    <xf numFmtId="0" fontId="78" fillId="34" borderId="10" xfId="0" applyFont="1" applyFill="1" applyBorder="1" applyAlignment="1">
      <alignment horizontal="center" vertical="center" wrapText="1"/>
    </xf>
    <xf numFmtId="0" fontId="78" fillId="0" borderId="10" xfId="0" applyFont="1" applyBorder="1" applyAlignment="1">
      <alignment horizontal="center" vertical="center" wrapText="1"/>
    </xf>
    <xf numFmtId="168" fontId="71" fillId="0" borderId="10" xfId="0" applyNumberFormat="1" applyFont="1" applyBorder="1" applyAlignment="1">
      <alignment vertical="center"/>
    </xf>
    <xf numFmtId="169" fontId="15" fillId="34" borderId="10" xfId="0" applyNumberFormat="1" applyFont="1" applyFill="1" applyBorder="1" applyAlignment="1">
      <alignment horizontal="right" vertical="center"/>
    </xf>
    <xf numFmtId="168" fontId="74" fillId="0" borderId="10" xfId="0" applyNumberFormat="1" applyFont="1" applyBorder="1" applyAlignment="1">
      <alignment horizontal="center" vertical="center"/>
    </xf>
    <xf numFmtId="169" fontId="14" fillId="34" borderId="10" xfId="0" applyNumberFormat="1" applyFont="1" applyFill="1" applyBorder="1" applyAlignment="1">
      <alignment horizontal="right" vertical="center"/>
    </xf>
    <xf numFmtId="169" fontId="14" fillId="34" borderId="10" xfId="0" applyNumberFormat="1" applyFont="1" applyFill="1" applyBorder="1" applyAlignment="1">
      <alignment horizontal="right" vertical="center" wrapText="1"/>
    </xf>
    <xf numFmtId="0" fontId="71" fillId="0" borderId="10" xfId="0" applyFont="1" applyBorder="1" applyAlignment="1">
      <alignment vertical="center" wrapText="1"/>
    </xf>
    <xf numFmtId="0" fontId="71" fillId="0" borderId="10" xfId="0" applyFont="1" applyBorder="1" applyAlignment="1">
      <alignment horizontal="right" vertical="center"/>
    </xf>
    <xf numFmtId="0" fontId="8" fillId="0" borderId="10" xfId="0" applyFont="1" applyBorder="1" applyAlignment="1">
      <alignment horizontal="center" vertical="center"/>
    </xf>
    <xf numFmtId="0" fontId="14" fillId="0" borderId="10" xfId="0" applyFont="1" applyFill="1" applyBorder="1" applyAlignment="1">
      <alignment/>
    </xf>
    <xf numFmtId="0" fontId="14" fillId="0" borderId="11" xfId="0" applyFont="1" applyFill="1" applyBorder="1" applyAlignment="1">
      <alignment/>
    </xf>
    <xf numFmtId="0" fontId="14" fillId="0" borderId="12" xfId="0" applyFont="1" applyFill="1" applyBorder="1" applyAlignment="1">
      <alignment horizontal="center"/>
    </xf>
    <xf numFmtId="0" fontId="14" fillId="0" borderId="13" xfId="0" applyFont="1" applyFill="1" applyBorder="1" applyAlignment="1">
      <alignment horizontal="center" vertical="center"/>
    </xf>
    <xf numFmtId="0" fontId="12"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79" fillId="0" borderId="10" xfId="0" applyFont="1" applyBorder="1" applyAlignment="1">
      <alignment horizontal="center" vertical="center"/>
    </xf>
    <xf numFmtId="0" fontId="65" fillId="0" borderId="10" xfId="0" applyFont="1" applyBorder="1" applyAlignment="1">
      <alignment horizontal="center" vertical="center" wrapText="1"/>
    </xf>
    <xf numFmtId="0" fontId="65" fillId="0" borderId="10" xfId="0" applyFont="1" applyBorder="1" applyAlignment="1">
      <alignment vertical="center" wrapText="1"/>
    </xf>
    <xf numFmtId="0" fontId="71" fillId="0" borderId="10" xfId="0" applyFont="1" applyBorder="1" applyAlignment="1">
      <alignment horizontal="center" vertical="center" wrapText="1"/>
    </xf>
    <xf numFmtId="0" fontId="71" fillId="0" borderId="10" xfId="0" applyFont="1" applyBorder="1" applyAlignment="1">
      <alignment vertical="center" wrapText="1"/>
    </xf>
    <xf numFmtId="0" fontId="71" fillId="0" borderId="10" xfId="0" applyFont="1" applyBorder="1" applyAlignment="1">
      <alignment vertical="center"/>
    </xf>
    <xf numFmtId="0" fontId="79" fillId="0" borderId="10" xfId="0" applyFont="1" applyBorder="1" applyAlignment="1">
      <alignment vertical="center"/>
    </xf>
    <xf numFmtId="0" fontId="8" fillId="0" borderId="10" xfId="0" applyFont="1" applyBorder="1" applyAlignment="1">
      <alignment horizontal="center" vertical="center" wrapText="1"/>
    </xf>
    <xf numFmtId="0" fontId="65" fillId="31" borderId="10" xfId="0" applyFont="1" applyFill="1" applyBorder="1" applyAlignment="1">
      <alignment horizontal="right" vertical="center" wrapText="1"/>
    </xf>
    <xf numFmtId="0" fontId="0" fillId="0" borderId="10" xfId="0" applyBorder="1" applyAlignment="1">
      <alignment horizontal="center" vertical="center"/>
    </xf>
    <xf numFmtId="0" fontId="80" fillId="0" borderId="10" xfId="0" applyFont="1" applyBorder="1" applyAlignment="1">
      <alignment horizontal="center" vertical="center"/>
    </xf>
    <xf numFmtId="0" fontId="81" fillId="0" borderId="10" xfId="0" applyFont="1" applyBorder="1" applyAlignment="1">
      <alignment horizontal="center" vertical="center" wrapText="1"/>
    </xf>
    <xf numFmtId="3" fontId="8" fillId="31" borderId="13" xfId="0" applyNumberFormat="1" applyFont="1" applyFill="1" applyBorder="1" applyAlignment="1">
      <alignment horizontal="right" wrapText="1"/>
    </xf>
    <xf numFmtId="0" fontId="82" fillId="0" borderId="10" xfId="0" applyFont="1" applyBorder="1" applyAlignment="1">
      <alignment horizontal="center" vertical="center"/>
    </xf>
    <xf numFmtId="168" fontId="81" fillId="0" borderId="10" xfId="0" applyNumberFormat="1" applyFont="1" applyBorder="1" applyAlignment="1">
      <alignment horizontal="center" vertical="center" wrapText="1"/>
    </xf>
    <xf numFmtId="3" fontId="8" fillId="31" borderId="10" xfId="0" applyNumberFormat="1" applyFont="1" applyFill="1" applyBorder="1" applyAlignment="1">
      <alignment horizontal="right" vertical="center"/>
    </xf>
    <xf numFmtId="0" fontId="83" fillId="0" borderId="10" xfId="0" applyFont="1" applyBorder="1" applyAlignment="1">
      <alignment horizontal="center" vertical="center"/>
    </xf>
    <xf numFmtId="169" fontId="8" fillId="31" borderId="10" xfId="0" applyNumberFormat="1" applyFont="1" applyFill="1" applyBorder="1" applyAlignment="1">
      <alignment horizontal="right" vertical="center"/>
    </xf>
    <xf numFmtId="168" fontId="82" fillId="0" borderId="10" xfId="0" applyNumberFormat="1" applyFont="1" applyBorder="1" applyAlignment="1">
      <alignment horizontal="center" vertical="center"/>
    </xf>
    <xf numFmtId="9" fontId="65" fillId="31" borderId="10" xfId="0" applyNumberFormat="1" applyFont="1" applyFill="1" applyBorder="1" applyAlignment="1">
      <alignment horizontal="center" vertical="center" wrapText="1"/>
    </xf>
    <xf numFmtId="3" fontId="8" fillId="31" borderId="10" xfId="0" applyNumberFormat="1" applyFont="1" applyFill="1" applyBorder="1" applyAlignment="1">
      <alignment horizontal="center" vertical="center"/>
    </xf>
    <xf numFmtId="0" fontId="44" fillId="0" borderId="10" xfId="0" applyFont="1" applyBorder="1" applyAlignment="1">
      <alignment horizontal="center" vertical="center"/>
    </xf>
    <xf numFmtId="168" fontId="8" fillId="31" borderId="10" xfId="0" applyNumberFormat="1" applyFont="1" applyFill="1" applyBorder="1" applyAlignment="1">
      <alignment horizontal="center" vertical="center"/>
    </xf>
    <xf numFmtId="169" fontId="12" fillId="34" borderId="10" xfId="0" applyNumberFormat="1" applyFont="1" applyFill="1" applyBorder="1" applyAlignment="1">
      <alignment vertical="center"/>
    </xf>
    <xf numFmtId="169" fontId="8" fillId="34" borderId="10" xfId="0" applyNumberFormat="1" applyFont="1" applyFill="1" applyBorder="1" applyAlignment="1">
      <alignment vertical="center"/>
    </xf>
    <xf numFmtId="0" fontId="71" fillId="0" borderId="14" xfId="0" applyFont="1" applyFill="1" applyBorder="1" applyAlignment="1">
      <alignment horizontal="center" vertical="center" wrapText="1"/>
    </xf>
    <xf numFmtId="0" fontId="14" fillId="34" borderId="10" xfId="0" applyFont="1" applyFill="1" applyBorder="1" applyAlignment="1">
      <alignment horizontal="left" vertical="top" wrapText="1"/>
    </xf>
    <xf numFmtId="0" fontId="81" fillId="0" borderId="10" xfId="0" applyFont="1" applyBorder="1" applyAlignment="1">
      <alignment vertical="center" wrapText="1"/>
    </xf>
    <xf numFmtId="168" fontId="79" fillId="0" borderId="10" xfId="0" applyNumberFormat="1" applyFont="1" applyBorder="1" applyAlignment="1">
      <alignment horizontal="center" vertical="center"/>
    </xf>
    <xf numFmtId="14" fontId="65" fillId="0" borderId="10" xfId="0" applyNumberFormat="1" applyFont="1" applyBorder="1" applyAlignment="1">
      <alignment vertical="center"/>
    </xf>
    <xf numFmtId="169" fontId="14" fillId="0" borderId="10" xfId="0" applyNumberFormat="1" applyFont="1" applyFill="1" applyBorder="1" applyAlignment="1">
      <alignment horizontal="right" vertical="center"/>
    </xf>
    <xf numFmtId="0" fontId="65" fillId="0" borderId="10" xfId="0" applyFont="1" applyBorder="1" applyAlignment="1">
      <alignment vertical="center" wrapText="1"/>
    </xf>
    <xf numFmtId="0" fontId="65" fillId="0" borderId="10" xfId="0" applyFont="1" applyBorder="1" applyAlignment="1">
      <alignment horizontal="center" vertical="center" wrapText="1"/>
    </xf>
    <xf numFmtId="0" fontId="71" fillId="0" borderId="10" xfId="0" applyFont="1" applyBorder="1" applyAlignment="1">
      <alignment vertical="center" wrapText="1"/>
    </xf>
    <xf numFmtId="0" fontId="65" fillId="0" borderId="10" xfId="0" applyFont="1" applyBorder="1" applyAlignment="1">
      <alignment vertical="center"/>
    </xf>
    <xf numFmtId="3" fontId="8" fillId="0" borderId="10" xfId="0" applyNumberFormat="1" applyFont="1" applyFill="1" applyBorder="1" applyAlignment="1">
      <alignment horizontal="right" vertical="center"/>
    </xf>
    <xf numFmtId="3" fontId="14" fillId="0" borderId="10" xfId="0" applyNumberFormat="1" applyFont="1" applyFill="1" applyBorder="1" applyAlignment="1">
      <alignment horizontal="right" vertical="center"/>
    </xf>
    <xf numFmtId="0" fontId="8" fillId="0" borderId="12" xfId="0" applyFont="1" applyFill="1" applyBorder="1" applyAlignment="1">
      <alignment horizontal="center"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65" fillId="0" borderId="10" xfId="0" applyFont="1" applyBorder="1" applyAlignment="1">
      <alignment horizontal="center" vertical="center" wrapText="1"/>
    </xf>
    <xf numFmtId="0" fontId="65" fillId="0" borderId="10" xfId="0" applyFont="1" applyBorder="1" applyAlignment="1">
      <alignment vertical="center" wrapText="1"/>
    </xf>
    <xf numFmtId="0" fontId="64" fillId="0" borderId="10" xfId="0" applyFont="1" applyBorder="1" applyAlignment="1">
      <alignment horizontal="center" vertical="center" wrapText="1"/>
    </xf>
    <xf numFmtId="0" fontId="69" fillId="0" borderId="0" xfId="0" applyFont="1" applyAlignment="1">
      <alignment horizontal="center" vertical="center"/>
    </xf>
    <xf numFmtId="0" fontId="0" fillId="0" borderId="0" xfId="0" applyFont="1" applyAlignment="1">
      <alignment/>
    </xf>
    <xf numFmtId="0" fontId="63" fillId="0" borderId="0" xfId="0" applyFont="1" applyAlignment="1">
      <alignment horizontal="center" vertical="center"/>
    </xf>
    <xf numFmtId="0" fontId="53" fillId="0" borderId="0" xfId="0" applyFont="1" applyAlignment="1">
      <alignment/>
    </xf>
    <xf numFmtId="0" fontId="0" fillId="0" borderId="10" xfId="0" applyBorder="1" applyAlignment="1">
      <alignment wrapText="1"/>
    </xf>
    <xf numFmtId="0" fontId="0" fillId="0" borderId="10" xfId="0" applyBorder="1" applyAlignment="1">
      <alignment horizontal="center" vertical="center" wrapText="1"/>
    </xf>
    <xf numFmtId="0" fontId="8" fillId="0" borderId="10" xfId="42" applyFont="1" applyBorder="1" applyAlignment="1">
      <alignment horizontal="center" vertical="center" wrapText="1"/>
    </xf>
    <xf numFmtId="0" fontId="73" fillId="0" borderId="10" xfId="0" applyFont="1" applyBorder="1" applyAlignment="1">
      <alignment vertical="center"/>
    </xf>
    <xf numFmtId="0" fontId="7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65" fillId="0" borderId="0" xfId="0" applyFont="1" applyAlignment="1">
      <alignment vertical="center" wrapText="1"/>
    </xf>
    <xf numFmtId="0" fontId="0" fillId="0" borderId="0" xfId="0" applyAlignment="1">
      <alignment/>
    </xf>
    <xf numFmtId="0" fontId="65" fillId="0" borderId="10" xfId="0" applyFont="1" applyBorder="1" applyAlignment="1">
      <alignment horizontal="justify" vertical="center" wrapText="1"/>
    </xf>
    <xf numFmtId="0" fontId="64" fillId="0" borderId="10" xfId="0" applyFont="1" applyBorder="1" applyAlignment="1">
      <alignment vertical="center"/>
    </xf>
    <xf numFmtId="0" fontId="73" fillId="0" borderId="0" xfId="0" applyFont="1" applyAlignment="1">
      <alignment vertical="center" wrapText="1"/>
    </xf>
    <xf numFmtId="0" fontId="64" fillId="0" borderId="10" xfId="0" applyFont="1" applyBorder="1" applyAlignment="1">
      <alignment vertical="center" wrapText="1"/>
    </xf>
    <xf numFmtId="0" fontId="71" fillId="0" borderId="10" xfId="0" applyFont="1" applyBorder="1" applyAlignment="1">
      <alignment vertical="center" wrapText="1"/>
    </xf>
    <xf numFmtId="0" fontId="73" fillId="0" borderId="10" xfId="0" applyFont="1" applyBorder="1" applyAlignment="1">
      <alignment horizontal="center" vertical="center"/>
    </xf>
    <xf numFmtId="0" fontId="66" fillId="0" borderId="10" xfId="0" applyFont="1" applyBorder="1" applyAlignment="1">
      <alignment vertical="center"/>
    </xf>
    <xf numFmtId="0" fontId="71" fillId="0" borderId="10" xfId="0" applyFont="1" applyBorder="1" applyAlignment="1">
      <alignment horizontal="center" vertical="center"/>
    </xf>
    <xf numFmtId="0" fontId="71" fillId="0" borderId="10" xfId="0" applyFont="1" applyBorder="1" applyAlignment="1">
      <alignment vertical="center"/>
    </xf>
    <xf numFmtId="0" fontId="66" fillId="0" borderId="0" xfId="0" applyFont="1" applyBorder="1" applyAlignment="1">
      <alignment vertical="center" wrapText="1"/>
    </xf>
    <xf numFmtId="0" fontId="0" fillId="0" borderId="0" xfId="0" applyAlignment="1">
      <alignment wrapText="1"/>
    </xf>
    <xf numFmtId="0" fontId="71" fillId="0" borderId="10" xfId="0" applyFont="1" applyBorder="1" applyAlignment="1">
      <alignment horizontal="right" vertical="center"/>
    </xf>
    <xf numFmtId="0" fontId="74" fillId="0" borderId="10" xfId="0" applyFont="1" applyBorder="1" applyAlignment="1">
      <alignment horizontal="center" vertical="center" wrapText="1"/>
    </xf>
    <xf numFmtId="0" fontId="76" fillId="0" borderId="10" xfId="0" applyFont="1" applyBorder="1" applyAlignment="1">
      <alignment horizontal="center" vertical="center" wrapText="1"/>
    </xf>
    <xf numFmtId="0" fontId="79" fillId="0" borderId="10" xfId="0" applyFont="1" applyBorder="1" applyAlignment="1">
      <alignment horizontal="center" vertical="center"/>
    </xf>
    <xf numFmtId="0" fontId="69" fillId="0" borderId="10" xfId="0" applyFont="1" applyBorder="1" applyAlignment="1">
      <alignment vertical="center" wrapText="1"/>
    </xf>
    <xf numFmtId="0" fontId="78" fillId="0" borderId="10" xfId="0" applyFont="1" applyBorder="1" applyAlignment="1">
      <alignment vertical="center" wrapText="1"/>
    </xf>
    <xf numFmtId="0" fontId="79" fillId="0" borderId="10" xfId="0" applyFont="1" applyBorder="1" applyAlignment="1">
      <alignment vertical="center" wrapText="1"/>
    </xf>
    <xf numFmtId="0" fontId="69" fillId="0" borderId="0" xfId="0" applyFont="1" applyAlignment="1">
      <alignment vertical="center" wrapText="1"/>
    </xf>
    <xf numFmtId="0" fontId="0" fillId="0" borderId="0" xfId="0" applyFont="1" applyAlignment="1">
      <alignment wrapText="1"/>
    </xf>
    <xf numFmtId="0" fontId="72" fillId="0" borderId="0" xfId="0" applyFont="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81C534AC1618B38338B7138DDEB14344F59B417381706259B468524054C32ECBB30FCA5546109B5D4A4FB36DK7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81C534AC1618B38338B7138DDEB14344F59B417381706259B468524054C32ECBB30FCA5546109B5D4A4FB36DK7O"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81C534AC1618B38338B7138DDEB14344F59B417381706259B468524054C32ECBB30FCA5546109B5D4A4FB36DK7O"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consultantplus://offline/ref=81C534AC1618B38338B7138DDEB14344F59B417381706259B468524054C32ECBB30FCA5546109B5D4A4FB36DK7O"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consultantplus://offline/ref=81C534AC1618B38338B7138DDEB14344F59B417381706259B468524054C32ECBB30FCA5546109B5D4A4FB36DK7O"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48"/>
  <sheetViews>
    <sheetView zoomScalePageLayoutView="0" workbookViewId="0" topLeftCell="A1">
      <pane ySplit="11" topLeftCell="A63" activePane="bottomLeft" state="frozen"/>
      <selection pane="topLeft" activeCell="A1" sqref="A1"/>
      <selection pane="bottomLeft" activeCell="M34" sqref="M34"/>
    </sheetView>
  </sheetViews>
  <sheetFormatPr defaultColWidth="9.140625" defaultRowHeight="15"/>
  <cols>
    <col min="1" max="1" width="3.8515625" style="0" customWidth="1"/>
    <col min="2" max="2" width="4.140625" style="0" customWidth="1"/>
    <col min="3" max="3" width="4.421875" style="0" customWidth="1"/>
    <col min="4" max="4" width="26.7109375" style="0" customWidth="1"/>
    <col min="5" max="5" width="7.57421875" style="0" customWidth="1"/>
    <col min="6" max="6" width="9.421875" style="0" customWidth="1"/>
    <col min="7" max="7" width="8.7109375" style="0" customWidth="1"/>
    <col min="8" max="8" width="9.140625" style="0" hidden="1" customWidth="1"/>
    <col min="9" max="9" width="11.57421875" style="0" customWidth="1"/>
    <col min="10" max="10" width="10.57421875" style="0" customWidth="1"/>
    <col min="11" max="11" width="8.8515625" style="0" customWidth="1"/>
    <col min="12" max="12" width="11.421875" style="3" customWidth="1"/>
    <col min="13" max="13" width="23.57421875" style="0" customWidth="1"/>
  </cols>
  <sheetData>
    <row r="1" spans="1:13" ht="15">
      <c r="A1" s="134"/>
      <c r="B1" s="135"/>
      <c r="C1" s="135"/>
      <c r="D1" s="135"/>
      <c r="E1" s="135"/>
      <c r="F1" s="135"/>
      <c r="G1" s="135"/>
      <c r="H1" s="135"/>
      <c r="I1" s="135"/>
      <c r="J1" s="135"/>
      <c r="K1" s="135"/>
      <c r="L1" s="135"/>
      <c r="M1" s="135"/>
    </row>
    <row r="2" ht="15">
      <c r="A2" s="1"/>
    </row>
    <row r="3" spans="1:14" ht="15">
      <c r="A3" s="14"/>
      <c r="B3" s="15"/>
      <c r="C3" s="18" t="s">
        <v>0</v>
      </c>
      <c r="D3" s="15"/>
      <c r="E3" s="15"/>
      <c r="F3" s="15"/>
      <c r="G3" s="15"/>
      <c r="H3" s="15"/>
      <c r="I3" s="15"/>
      <c r="J3" s="15"/>
      <c r="K3" s="15"/>
      <c r="L3" s="17"/>
      <c r="M3" s="15"/>
      <c r="N3" s="9"/>
    </row>
    <row r="4" spans="1:13" ht="15">
      <c r="A4" s="136" t="s">
        <v>337</v>
      </c>
      <c r="B4" s="137"/>
      <c r="C4" s="137"/>
      <c r="D4" s="137"/>
      <c r="E4" s="137"/>
      <c r="F4" s="137"/>
      <c r="G4" s="137"/>
      <c r="H4" s="137"/>
      <c r="I4" s="137"/>
      <c r="J4" s="137"/>
      <c r="K4" s="137"/>
      <c r="L4" s="137"/>
      <c r="M4" s="137"/>
    </row>
    <row r="5" ht="15">
      <c r="A5" s="2"/>
    </row>
    <row r="6" spans="1:13" ht="15.75">
      <c r="A6" s="7" t="s">
        <v>40</v>
      </c>
      <c r="B6" s="8"/>
      <c r="C6" s="8"/>
      <c r="D6" s="8"/>
      <c r="E6" s="8"/>
      <c r="F6" s="8"/>
      <c r="G6" s="8"/>
      <c r="H6" s="8"/>
      <c r="I6" s="8"/>
      <c r="J6" s="8"/>
      <c r="K6" s="8"/>
      <c r="M6" s="8"/>
    </row>
    <row r="7" spans="1:13" ht="18.75" customHeight="1">
      <c r="A7" s="132" t="s">
        <v>2</v>
      </c>
      <c r="B7" s="132"/>
      <c r="C7" s="132" t="s">
        <v>3</v>
      </c>
      <c r="D7" s="131" t="s">
        <v>4</v>
      </c>
      <c r="E7" s="132" t="s">
        <v>5</v>
      </c>
      <c r="F7" s="132" t="s">
        <v>6</v>
      </c>
      <c r="G7" s="138"/>
      <c r="H7" s="138"/>
      <c r="I7" s="138"/>
      <c r="J7" s="131" t="s">
        <v>42</v>
      </c>
      <c r="K7" s="131" t="s">
        <v>41</v>
      </c>
      <c r="L7" s="140" t="s">
        <v>7</v>
      </c>
      <c r="M7" s="131" t="s">
        <v>8</v>
      </c>
    </row>
    <row r="8" spans="1:13" ht="17.25" customHeight="1">
      <c r="A8" s="138"/>
      <c r="B8" s="138"/>
      <c r="C8" s="132"/>
      <c r="D8" s="138"/>
      <c r="E8" s="138"/>
      <c r="F8" s="138"/>
      <c r="G8" s="138"/>
      <c r="H8" s="138"/>
      <c r="I8" s="138"/>
      <c r="J8" s="131"/>
      <c r="K8" s="131"/>
      <c r="L8" s="140"/>
      <c r="M8" s="131"/>
    </row>
    <row r="9" spans="1:13" ht="12" customHeight="1">
      <c r="A9" s="138"/>
      <c r="B9" s="138"/>
      <c r="C9" s="132"/>
      <c r="D9" s="138"/>
      <c r="E9" s="138"/>
      <c r="F9" s="138"/>
      <c r="G9" s="138"/>
      <c r="H9" s="138"/>
      <c r="I9" s="138"/>
      <c r="J9" s="131"/>
      <c r="K9" s="131"/>
      <c r="L9" s="140"/>
      <c r="M9" s="131"/>
    </row>
    <row r="10" spans="1:13" ht="15">
      <c r="A10" s="132" t="s">
        <v>9</v>
      </c>
      <c r="B10" s="132" t="s">
        <v>10</v>
      </c>
      <c r="C10" s="132"/>
      <c r="D10" s="138"/>
      <c r="E10" s="138"/>
      <c r="F10" s="131" t="s">
        <v>44</v>
      </c>
      <c r="G10" s="131" t="s">
        <v>43</v>
      </c>
      <c r="H10" s="131" t="s">
        <v>11</v>
      </c>
      <c r="I10" s="131"/>
      <c r="J10" s="131"/>
      <c r="K10" s="131"/>
      <c r="L10" s="140"/>
      <c r="M10" s="131"/>
    </row>
    <row r="11" spans="1:13" ht="69" customHeight="1">
      <c r="A11" s="132"/>
      <c r="B11" s="132"/>
      <c r="C11" s="132"/>
      <c r="D11" s="138"/>
      <c r="E11" s="138"/>
      <c r="F11" s="139"/>
      <c r="G11" s="131"/>
      <c r="H11" s="131"/>
      <c r="I11" s="131"/>
      <c r="J11" s="131"/>
      <c r="K11" s="131"/>
      <c r="L11" s="140"/>
      <c r="M11" s="131"/>
    </row>
    <row r="12" spans="1:13" ht="15">
      <c r="A12" s="13">
        <v>1</v>
      </c>
      <c r="B12" s="13">
        <v>2</v>
      </c>
      <c r="C12" s="13">
        <v>3</v>
      </c>
      <c r="D12" s="13">
        <v>4</v>
      </c>
      <c r="E12" s="13">
        <v>5</v>
      </c>
      <c r="F12" s="13">
        <v>6</v>
      </c>
      <c r="G12" s="13">
        <v>7</v>
      </c>
      <c r="H12" s="133">
        <v>8</v>
      </c>
      <c r="I12" s="133"/>
      <c r="J12" s="13">
        <v>9</v>
      </c>
      <c r="K12" s="13">
        <v>10</v>
      </c>
      <c r="L12" s="13">
        <v>11</v>
      </c>
      <c r="M12" s="13">
        <v>12</v>
      </c>
    </row>
    <row r="13" spans="1:13" ht="15">
      <c r="A13" s="131" t="s">
        <v>1</v>
      </c>
      <c r="B13" s="131"/>
      <c r="C13" s="131"/>
      <c r="D13" s="131"/>
      <c r="E13" s="131"/>
      <c r="F13" s="131"/>
      <c r="G13" s="131"/>
      <c r="H13" s="131"/>
      <c r="I13" s="131"/>
      <c r="J13" s="131"/>
      <c r="K13" s="131"/>
      <c r="L13" s="131"/>
      <c r="M13" s="131"/>
    </row>
    <row r="14" spans="1:13" ht="61.5" customHeight="1">
      <c r="A14" s="132">
        <v>5</v>
      </c>
      <c r="B14" s="132">
        <v>1</v>
      </c>
      <c r="C14" s="11">
        <v>1</v>
      </c>
      <c r="D14" s="11" t="s">
        <v>12</v>
      </c>
      <c r="E14" s="11" t="s">
        <v>13</v>
      </c>
      <c r="F14" s="88">
        <v>18164.5</v>
      </c>
      <c r="G14" s="133">
        <v>19277</v>
      </c>
      <c r="H14" s="133"/>
      <c r="I14" s="90">
        <v>19041</v>
      </c>
      <c r="J14" s="90" t="s">
        <v>351</v>
      </c>
      <c r="K14" s="90">
        <v>99</v>
      </c>
      <c r="L14" s="12"/>
      <c r="M14" s="12"/>
    </row>
    <row r="15" spans="1:13" ht="28.5" customHeight="1">
      <c r="A15" s="132"/>
      <c r="B15" s="132"/>
      <c r="C15" s="11">
        <v>2</v>
      </c>
      <c r="D15" s="11" t="s">
        <v>14</v>
      </c>
      <c r="E15" s="11" t="s">
        <v>15</v>
      </c>
      <c r="F15" s="88">
        <v>2170</v>
      </c>
      <c r="G15" s="133">
        <v>2400</v>
      </c>
      <c r="H15" s="133"/>
      <c r="I15" s="90">
        <v>2131</v>
      </c>
      <c r="J15" s="90" t="s">
        <v>352</v>
      </c>
      <c r="K15" s="90">
        <v>88.8</v>
      </c>
      <c r="L15" s="12"/>
      <c r="M15" s="12"/>
    </row>
    <row r="16" spans="1:13" ht="26.25" customHeight="1">
      <c r="A16" s="133" t="s">
        <v>16</v>
      </c>
      <c r="B16" s="133"/>
      <c r="C16" s="133"/>
      <c r="D16" s="133"/>
      <c r="E16" s="133"/>
      <c r="F16" s="133"/>
      <c r="G16" s="133"/>
      <c r="H16" s="133"/>
      <c r="I16" s="133"/>
      <c r="J16" s="133"/>
      <c r="K16" s="133"/>
      <c r="L16" s="133"/>
      <c r="M16" s="133"/>
    </row>
    <row r="17" spans="1:13" ht="58.5" customHeight="1">
      <c r="A17" s="11"/>
      <c r="B17" s="11"/>
      <c r="C17" s="11">
        <v>1</v>
      </c>
      <c r="D17" s="56" t="s">
        <v>266</v>
      </c>
      <c r="E17" s="40" t="s">
        <v>267</v>
      </c>
      <c r="F17" s="83">
        <v>102.4</v>
      </c>
      <c r="G17" s="99">
        <v>102.6</v>
      </c>
      <c r="H17" s="100"/>
      <c r="I17" s="101">
        <v>35.9</v>
      </c>
      <c r="J17" s="101">
        <f>I17-G17</f>
        <v>-66.69999999999999</v>
      </c>
      <c r="K17" s="65">
        <f>I17/G17*100</f>
        <v>34.99025341130604</v>
      </c>
      <c r="L17" s="92"/>
      <c r="M17" s="102" t="s">
        <v>361</v>
      </c>
    </row>
    <row r="18" spans="1:13" ht="27" customHeight="1">
      <c r="A18" s="11"/>
      <c r="B18" s="11"/>
      <c r="C18" s="11">
        <v>2</v>
      </c>
      <c r="D18" s="67" t="s">
        <v>268</v>
      </c>
      <c r="E18" s="40" t="s">
        <v>269</v>
      </c>
      <c r="F18" s="83">
        <v>14665</v>
      </c>
      <c r="G18" s="103">
        <v>15700</v>
      </c>
      <c r="H18" s="104">
        <v>0</v>
      </c>
      <c r="I18" s="101">
        <v>0</v>
      </c>
      <c r="J18" s="104">
        <f aca="true" t="shared" si="0" ref="J18:J30">I18-G18</f>
        <v>-15700</v>
      </c>
      <c r="K18" s="105">
        <f aca="true" t="shared" si="1" ref="K18:K30">I18/G18*100</f>
        <v>0</v>
      </c>
      <c r="L18" s="102"/>
      <c r="M18" s="102" t="s">
        <v>270</v>
      </c>
    </row>
    <row r="19" spans="1:13" ht="45">
      <c r="A19" s="11"/>
      <c r="B19" s="11"/>
      <c r="C19" s="11">
        <v>3</v>
      </c>
      <c r="D19" s="70" t="s">
        <v>271</v>
      </c>
      <c r="E19" s="40" t="s">
        <v>272</v>
      </c>
      <c r="F19" s="83">
        <v>18383</v>
      </c>
      <c r="G19" s="106">
        <v>19781</v>
      </c>
      <c r="H19" s="107"/>
      <c r="I19" s="101">
        <v>9658</v>
      </c>
      <c r="J19" s="104">
        <f t="shared" si="0"/>
        <v>-10123</v>
      </c>
      <c r="K19" s="105">
        <f t="shared" si="1"/>
        <v>48.824629695162024</v>
      </c>
      <c r="L19" s="102"/>
      <c r="M19" s="102" t="s">
        <v>273</v>
      </c>
    </row>
    <row r="20" spans="1:13" ht="39">
      <c r="A20" s="11"/>
      <c r="B20" s="11"/>
      <c r="C20" s="11">
        <v>4</v>
      </c>
      <c r="D20" s="67" t="s">
        <v>274</v>
      </c>
      <c r="E20" s="40" t="s">
        <v>267</v>
      </c>
      <c r="F20" s="83">
        <v>80</v>
      </c>
      <c r="G20" s="106">
        <v>100</v>
      </c>
      <c r="H20" s="107"/>
      <c r="I20" s="101"/>
      <c r="J20" s="104">
        <f t="shared" si="0"/>
        <v>-100</v>
      </c>
      <c r="K20" s="105">
        <f t="shared" si="1"/>
        <v>0</v>
      </c>
      <c r="L20" s="102"/>
      <c r="M20" s="102"/>
    </row>
    <row r="21" spans="1:13" ht="67.5">
      <c r="A21" s="11"/>
      <c r="B21" s="11"/>
      <c r="C21" s="11">
        <v>5</v>
      </c>
      <c r="D21" s="59" t="s">
        <v>275</v>
      </c>
      <c r="E21" s="40" t="s">
        <v>276</v>
      </c>
      <c r="F21" s="83">
        <v>34104</v>
      </c>
      <c r="G21" s="106">
        <v>35464</v>
      </c>
      <c r="H21" s="104">
        <v>34648</v>
      </c>
      <c r="I21" s="101">
        <f>S21</f>
        <v>0</v>
      </c>
      <c r="J21" s="104">
        <f t="shared" si="0"/>
        <v>-35464</v>
      </c>
      <c r="K21" s="105">
        <f t="shared" si="1"/>
        <v>0</v>
      </c>
      <c r="L21" s="102"/>
      <c r="M21" s="102" t="s">
        <v>277</v>
      </c>
    </row>
    <row r="22" spans="1:13" ht="23.25" customHeight="1">
      <c r="A22" s="11"/>
      <c r="B22" s="11"/>
      <c r="C22" s="11">
        <v>6</v>
      </c>
      <c r="D22" s="59" t="s">
        <v>278</v>
      </c>
      <c r="E22" s="40" t="s">
        <v>276</v>
      </c>
      <c r="F22" s="83">
        <v>11084</v>
      </c>
      <c r="G22" s="106">
        <v>10860</v>
      </c>
      <c r="H22" s="104">
        <v>11946</v>
      </c>
      <c r="I22" s="101">
        <f>S22</f>
        <v>0</v>
      </c>
      <c r="J22" s="104">
        <f t="shared" si="0"/>
        <v>-10860</v>
      </c>
      <c r="K22" s="105">
        <f t="shared" si="1"/>
        <v>0</v>
      </c>
      <c r="L22" s="102"/>
      <c r="M22" s="102"/>
    </row>
    <row r="23" spans="1:13" ht="22.5">
      <c r="A23" s="11"/>
      <c r="B23" s="11"/>
      <c r="C23" s="11">
        <v>7</v>
      </c>
      <c r="D23" s="59" t="s">
        <v>279</v>
      </c>
      <c r="E23" s="40" t="s">
        <v>280</v>
      </c>
      <c r="F23" s="83">
        <v>13.2</v>
      </c>
      <c r="G23" s="108">
        <f>G18/G22*10</f>
        <v>14.456721915285451</v>
      </c>
      <c r="H23" s="104">
        <v>0</v>
      </c>
      <c r="I23" s="101">
        <v>0</v>
      </c>
      <c r="J23" s="109">
        <f t="shared" si="0"/>
        <v>-14.456721915285451</v>
      </c>
      <c r="K23" s="105">
        <f t="shared" si="1"/>
        <v>0</v>
      </c>
      <c r="L23" s="102"/>
      <c r="M23" s="102" t="s">
        <v>270</v>
      </c>
    </row>
    <row r="24" spans="1:13" ht="33.75">
      <c r="A24" s="11"/>
      <c r="B24" s="11"/>
      <c r="C24" s="11">
        <v>8</v>
      </c>
      <c r="D24" s="59" t="s">
        <v>281</v>
      </c>
      <c r="E24" s="40" t="s">
        <v>282</v>
      </c>
      <c r="F24" s="83">
        <v>8243</v>
      </c>
      <c r="G24" s="106">
        <v>9794</v>
      </c>
      <c r="H24" s="107"/>
      <c r="I24" s="101">
        <f>R24</f>
        <v>0</v>
      </c>
      <c r="J24" s="104">
        <f t="shared" si="0"/>
        <v>-9794</v>
      </c>
      <c r="K24" s="105">
        <f t="shared" si="1"/>
        <v>0</v>
      </c>
      <c r="L24" s="102"/>
      <c r="M24" s="102" t="s">
        <v>283</v>
      </c>
    </row>
    <row r="25" spans="1:13" ht="22.5">
      <c r="A25" s="11"/>
      <c r="B25" s="11"/>
      <c r="C25" s="11">
        <v>9</v>
      </c>
      <c r="D25" s="59" t="s">
        <v>284</v>
      </c>
      <c r="E25" s="40" t="s">
        <v>285</v>
      </c>
      <c r="F25" s="83">
        <v>3555</v>
      </c>
      <c r="G25" s="106">
        <v>3884</v>
      </c>
      <c r="H25" s="107"/>
      <c r="I25" s="101">
        <f>R25</f>
        <v>0</v>
      </c>
      <c r="J25" s="104">
        <f t="shared" si="0"/>
        <v>-3884</v>
      </c>
      <c r="K25" s="105">
        <f t="shared" si="1"/>
        <v>0</v>
      </c>
      <c r="L25" s="102"/>
      <c r="M25" s="102" t="s">
        <v>286</v>
      </c>
    </row>
    <row r="26" spans="1:13" ht="33.75">
      <c r="A26" s="11"/>
      <c r="B26" s="11"/>
      <c r="C26" s="11">
        <v>10</v>
      </c>
      <c r="D26" s="59" t="s">
        <v>287</v>
      </c>
      <c r="E26" s="40" t="s">
        <v>285</v>
      </c>
      <c r="F26" s="83">
        <v>23169</v>
      </c>
      <c r="G26" s="106">
        <v>19215</v>
      </c>
      <c r="H26" s="107"/>
      <c r="I26" s="101">
        <f>R26</f>
        <v>0</v>
      </c>
      <c r="J26" s="104">
        <f t="shared" si="0"/>
        <v>-19215</v>
      </c>
      <c r="K26" s="105">
        <f t="shared" si="1"/>
        <v>0</v>
      </c>
      <c r="L26" s="102"/>
      <c r="M26" s="102" t="s">
        <v>288</v>
      </c>
    </row>
    <row r="27" spans="1:13" ht="33.75">
      <c r="A27" s="11"/>
      <c r="B27" s="11"/>
      <c r="C27" s="11">
        <v>11</v>
      </c>
      <c r="D27" s="59" t="s">
        <v>289</v>
      </c>
      <c r="E27" s="40" t="s">
        <v>290</v>
      </c>
      <c r="F27" s="83">
        <v>5160</v>
      </c>
      <c r="G27" s="106">
        <v>5093</v>
      </c>
      <c r="H27" s="107"/>
      <c r="I27" s="101">
        <v>2650</v>
      </c>
      <c r="J27" s="104">
        <f t="shared" si="0"/>
        <v>-2443</v>
      </c>
      <c r="K27" s="105">
        <f t="shared" si="1"/>
        <v>52.032201060278815</v>
      </c>
      <c r="L27" s="102"/>
      <c r="M27" s="102" t="s">
        <v>291</v>
      </c>
    </row>
    <row r="28" spans="1:13" ht="115.5">
      <c r="A28" s="11"/>
      <c r="B28" s="11"/>
      <c r="C28" s="11">
        <v>12</v>
      </c>
      <c r="D28" s="68" t="s">
        <v>292</v>
      </c>
      <c r="E28" s="40" t="s">
        <v>267</v>
      </c>
      <c r="F28" s="83">
        <v>100</v>
      </c>
      <c r="G28" s="110">
        <v>0.85</v>
      </c>
      <c r="H28" s="107"/>
      <c r="I28" s="101">
        <v>0</v>
      </c>
      <c r="J28" s="104">
        <f t="shared" si="0"/>
        <v>-0.85</v>
      </c>
      <c r="K28" s="105">
        <f t="shared" si="1"/>
        <v>0</v>
      </c>
      <c r="L28" s="102"/>
      <c r="M28" s="102" t="s">
        <v>293</v>
      </c>
    </row>
    <row r="29" spans="1:13" ht="192">
      <c r="A29" s="11"/>
      <c r="B29" s="11"/>
      <c r="C29" s="11">
        <v>13</v>
      </c>
      <c r="D29" s="69" t="s">
        <v>294</v>
      </c>
      <c r="E29" s="40" t="s">
        <v>295</v>
      </c>
      <c r="F29" s="83">
        <v>56</v>
      </c>
      <c r="G29" s="111">
        <v>20</v>
      </c>
      <c r="H29" s="107"/>
      <c r="I29" s="101">
        <v>62</v>
      </c>
      <c r="J29" s="104">
        <f t="shared" si="0"/>
        <v>42</v>
      </c>
      <c r="K29" s="105">
        <f t="shared" si="1"/>
        <v>310</v>
      </c>
      <c r="L29" s="102"/>
      <c r="M29" s="102"/>
    </row>
    <row r="30" spans="1:13" ht="39">
      <c r="A30" s="11"/>
      <c r="B30" s="11"/>
      <c r="C30" s="11">
        <v>14</v>
      </c>
      <c r="D30" s="68" t="s">
        <v>296</v>
      </c>
      <c r="E30" s="40" t="s">
        <v>297</v>
      </c>
      <c r="F30" s="83">
        <v>15489</v>
      </c>
      <c r="G30" s="111">
        <v>16470</v>
      </c>
      <c r="H30" s="107"/>
      <c r="I30" s="101">
        <v>16551</v>
      </c>
      <c r="J30" s="104">
        <f t="shared" si="0"/>
        <v>81</v>
      </c>
      <c r="K30" s="105">
        <f t="shared" si="1"/>
        <v>100.49180327868852</v>
      </c>
      <c r="L30" s="102"/>
      <c r="M30" s="102"/>
    </row>
    <row r="31" spans="1:13" ht="38.25">
      <c r="A31" s="11"/>
      <c r="B31" s="11"/>
      <c r="C31" s="11">
        <v>15</v>
      </c>
      <c r="D31" s="66" t="s">
        <v>298</v>
      </c>
      <c r="E31" s="60" t="s">
        <v>267</v>
      </c>
      <c r="F31" s="112">
        <v>-1.1</v>
      </c>
      <c r="G31" s="113">
        <v>12.3</v>
      </c>
      <c r="H31" s="107"/>
      <c r="J31" s="104"/>
      <c r="K31" s="105"/>
      <c r="L31" s="102"/>
      <c r="M31" s="92" t="s">
        <v>370</v>
      </c>
    </row>
    <row r="32" spans="1:13" ht="15">
      <c r="A32" s="132">
        <v>5</v>
      </c>
      <c r="B32" s="132">
        <v>2</v>
      </c>
      <c r="C32" s="11"/>
      <c r="D32" s="133" t="s">
        <v>17</v>
      </c>
      <c r="E32" s="133"/>
      <c r="F32" s="133"/>
      <c r="G32" s="133"/>
      <c r="H32" s="133"/>
      <c r="I32" s="133"/>
      <c r="J32" s="133"/>
      <c r="K32" s="133"/>
      <c r="L32" s="133"/>
      <c r="M32" s="133"/>
    </row>
    <row r="33" spans="1:13" ht="38.25">
      <c r="A33" s="132"/>
      <c r="B33" s="132"/>
      <c r="C33" s="11">
        <v>1</v>
      </c>
      <c r="D33" s="11" t="s">
        <v>18</v>
      </c>
      <c r="E33" s="12" t="s">
        <v>5</v>
      </c>
      <c r="F33" s="98">
        <v>17</v>
      </c>
      <c r="G33" s="131">
        <v>21</v>
      </c>
      <c r="H33" s="131"/>
      <c r="I33" s="123">
        <v>17</v>
      </c>
      <c r="J33" s="123">
        <v>-4</v>
      </c>
      <c r="K33" s="123">
        <v>81</v>
      </c>
      <c r="L33" s="12"/>
      <c r="M33" s="12" t="s">
        <v>381</v>
      </c>
    </row>
    <row r="34" spans="1:13" ht="63.75">
      <c r="A34" s="132"/>
      <c r="B34" s="132"/>
      <c r="C34" s="11">
        <v>2</v>
      </c>
      <c r="D34" s="11" t="s">
        <v>19</v>
      </c>
      <c r="E34" s="12" t="s">
        <v>20</v>
      </c>
      <c r="F34" s="98">
        <v>185</v>
      </c>
      <c r="G34" s="131">
        <v>197</v>
      </c>
      <c r="H34" s="131"/>
      <c r="I34" s="123">
        <v>180</v>
      </c>
      <c r="J34" s="123">
        <v>-17</v>
      </c>
      <c r="K34" s="123">
        <v>91.4</v>
      </c>
      <c r="L34" s="12"/>
      <c r="M34" s="12" t="s">
        <v>344</v>
      </c>
    </row>
    <row r="35" spans="1:13" ht="48.75" customHeight="1">
      <c r="A35" s="132"/>
      <c r="B35" s="132"/>
      <c r="C35" s="11">
        <v>3</v>
      </c>
      <c r="D35" s="11" t="s">
        <v>21</v>
      </c>
      <c r="E35" s="12" t="s">
        <v>22</v>
      </c>
      <c r="F35" s="98">
        <v>205.4</v>
      </c>
      <c r="G35" s="131">
        <v>222</v>
      </c>
      <c r="H35" s="131"/>
      <c r="I35" s="123">
        <v>205.9</v>
      </c>
      <c r="J35" s="123">
        <v>-16.1</v>
      </c>
      <c r="K35" s="123">
        <v>92.7</v>
      </c>
      <c r="L35" s="90"/>
      <c r="M35" s="12" t="s">
        <v>353</v>
      </c>
    </row>
    <row r="36" spans="1:13" ht="108.75" customHeight="1">
      <c r="A36" s="132"/>
      <c r="B36" s="132"/>
      <c r="C36" s="11">
        <v>4</v>
      </c>
      <c r="D36" s="11" t="s">
        <v>23</v>
      </c>
      <c r="E36" s="12" t="s">
        <v>24</v>
      </c>
      <c r="F36" s="98">
        <v>10.4</v>
      </c>
      <c r="G36" s="131">
        <v>11.8</v>
      </c>
      <c r="H36" s="131"/>
      <c r="I36" s="12">
        <v>11.5</v>
      </c>
      <c r="J36" s="12">
        <v>-0.3</v>
      </c>
      <c r="K36" s="12">
        <v>97.5</v>
      </c>
      <c r="L36" s="12"/>
      <c r="M36" s="12"/>
    </row>
    <row r="37" spans="1:13" ht="63.75">
      <c r="A37" s="132"/>
      <c r="B37" s="132"/>
      <c r="C37" s="11">
        <v>5</v>
      </c>
      <c r="D37" s="11" t="s">
        <v>25</v>
      </c>
      <c r="E37" s="12" t="s">
        <v>26</v>
      </c>
      <c r="F37" s="98">
        <v>2.52</v>
      </c>
      <c r="G37" s="131">
        <v>2.48</v>
      </c>
      <c r="H37" s="131"/>
      <c r="I37" s="123">
        <v>1.23</v>
      </c>
      <c r="J37" s="123">
        <v>-1.25</v>
      </c>
      <c r="K37" s="123">
        <v>49.6</v>
      </c>
      <c r="L37" s="12"/>
      <c r="M37" s="12"/>
    </row>
    <row r="38" spans="1:13" ht="15">
      <c r="A38" s="11"/>
      <c r="B38" s="11"/>
      <c r="C38" s="11"/>
      <c r="D38" s="133" t="s">
        <v>27</v>
      </c>
      <c r="E38" s="133"/>
      <c r="F38" s="133"/>
      <c r="G38" s="133"/>
      <c r="H38" s="133"/>
      <c r="I38" s="133"/>
      <c r="J38" s="133"/>
      <c r="K38" s="133"/>
      <c r="L38" s="133"/>
      <c r="M38" s="133"/>
    </row>
    <row r="39" spans="1:13" ht="25.5">
      <c r="A39" s="11"/>
      <c r="B39" s="11"/>
      <c r="C39" s="11">
        <v>1</v>
      </c>
      <c r="D39" s="11" t="s">
        <v>28</v>
      </c>
      <c r="E39" s="12" t="s">
        <v>29</v>
      </c>
      <c r="F39" s="98">
        <v>763.1</v>
      </c>
      <c r="G39" s="129">
        <v>879</v>
      </c>
      <c r="H39" s="84">
        <v>879</v>
      </c>
      <c r="I39" s="123">
        <v>358.1</v>
      </c>
      <c r="J39" s="123">
        <v>-520.9</v>
      </c>
      <c r="K39" s="123">
        <v>40.7</v>
      </c>
      <c r="L39" s="12"/>
      <c r="M39" s="12"/>
    </row>
    <row r="40" spans="1:13" ht="51">
      <c r="A40" s="11"/>
      <c r="B40" s="11"/>
      <c r="C40" s="11">
        <v>2</v>
      </c>
      <c r="D40" s="11" t="s">
        <v>30</v>
      </c>
      <c r="E40" s="12" t="s">
        <v>31</v>
      </c>
      <c r="F40" s="98">
        <v>510</v>
      </c>
      <c r="G40" s="129">
        <v>537.2</v>
      </c>
      <c r="H40" s="84">
        <v>537.2</v>
      </c>
      <c r="I40" s="123">
        <v>502.4</v>
      </c>
      <c r="J40" s="123">
        <v>-34.8</v>
      </c>
      <c r="K40" s="123">
        <v>93.5</v>
      </c>
      <c r="L40" s="12"/>
      <c r="M40" s="12" t="s">
        <v>376</v>
      </c>
    </row>
    <row r="41" spans="1:13" ht="51.75" thickBot="1">
      <c r="A41" s="11"/>
      <c r="B41" s="11"/>
      <c r="C41" s="11">
        <v>3</v>
      </c>
      <c r="D41" s="11" t="s">
        <v>32</v>
      </c>
      <c r="E41" s="12" t="s">
        <v>29</v>
      </c>
      <c r="F41" s="98">
        <v>0</v>
      </c>
      <c r="G41" s="130">
        <v>8.5</v>
      </c>
      <c r="H41" s="85">
        <v>8.5</v>
      </c>
      <c r="I41" s="123">
        <v>0</v>
      </c>
      <c r="J41" s="123">
        <v>-8.5</v>
      </c>
      <c r="K41" s="123">
        <v>0</v>
      </c>
      <c r="L41" s="12"/>
      <c r="M41" s="12" t="s">
        <v>371</v>
      </c>
    </row>
    <row r="42" spans="1:13" ht="51.75" thickBot="1">
      <c r="A42" s="11"/>
      <c r="B42" s="11"/>
      <c r="C42" s="11">
        <v>4</v>
      </c>
      <c r="D42" s="11" t="s">
        <v>33</v>
      </c>
      <c r="E42" s="12" t="s">
        <v>24</v>
      </c>
      <c r="F42" s="98">
        <v>98.6</v>
      </c>
      <c r="G42" s="128">
        <v>99</v>
      </c>
      <c r="H42" s="86">
        <v>99</v>
      </c>
      <c r="I42" s="123">
        <v>98.6</v>
      </c>
      <c r="J42" s="123">
        <v>-0.4</v>
      </c>
      <c r="K42" s="123">
        <v>99.6</v>
      </c>
      <c r="L42" s="12"/>
      <c r="M42" s="12"/>
    </row>
    <row r="43" spans="1:13" ht="96.75" customHeight="1">
      <c r="A43" s="11"/>
      <c r="B43" s="11"/>
      <c r="C43" s="11">
        <v>5</v>
      </c>
      <c r="D43" s="11" t="s">
        <v>34</v>
      </c>
      <c r="E43" s="12" t="s">
        <v>24</v>
      </c>
      <c r="F43" s="98">
        <v>100</v>
      </c>
      <c r="G43" s="87">
        <v>100</v>
      </c>
      <c r="H43" s="87">
        <v>100</v>
      </c>
      <c r="I43" s="123">
        <v>100</v>
      </c>
      <c r="J43" s="123">
        <v>0</v>
      </c>
      <c r="K43" s="123">
        <v>100</v>
      </c>
      <c r="L43" s="12"/>
      <c r="M43" s="12"/>
    </row>
    <row r="44" spans="1:13" ht="15">
      <c r="A44" s="11"/>
      <c r="B44" s="11"/>
      <c r="C44" s="11"/>
      <c r="D44" s="133" t="s">
        <v>35</v>
      </c>
      <c r="E44" s="133"/>
      <c r="F44" s="133"/>
      <c r="G44" s="133"/>
      <c r="H44" s="133"/>
      <c r="I44" s="133"/>
      <c r="J44" s="133"/>
      <c r="K44" s="133"/>
      <c r="L44" s="133"/>
      <c r="M44" s="133"/>
    </row>
    <row r="45" spans="1:13" ht="51">
      <c r="A45" s="11"/>
      <c r="B45" s="11"/>
      <c r="C45" s="11">
        <v>1</v>
      </c>
      <c r="D45" s="11" t="s">
        <v>36</v>
      </c>
      <c r="E45" s="12" t="s">
        <v>29</v>
      </c>
      <c r="F45" s="98">
        <v>297</v>
      </c>
      <c r="G45" s="121">
        <v>14.8</v>
      </c>
      <c r="H45" s="121">
        <v>14.8</v>
      </c>
      <c r="I45" s="123">
        <v>116.3</v>
      </c>
      <c r="J45" s="123">
        <v>101.5</v>
      </c>
      <c r="K45" s="123" t="s">
        <v>372</v>
      </c>
      <c r="L45" s="12"/>
      <c r="M45" s="12" t="s">
        <v>373</v>
      </c>
    </row>
    <row r="46" spans="1:13" ht="38.25">
      <c r="A46" s="11"/>
      <c r="B46" s="11"/>
      <c r="C46" s="11">
        <v>2</v>
      </c>
      <c r="D46" s="11" t="s">
        <v>37</v>
      </c>
      <c r="E46" s="12" t="s">
        <v>5</v>
      </c>
      <c r="F46" s="98">
        <v>1</v>
      </c>
      <c r="G46" s="126">
        <v>2</v>
      </c>
      <c r="H46" s="127">
        <v>2</v>
      </c>
      <c r="I46" s="123">
        <v>1</v>
      </c>
      <c r="J46" s="12">
        <v>-1</v>
      </c>
      <c r="K46" s="12">
        <v>50</v>
      </c>
      <c r="L46" s="12"/>
      <c r="M46" s="12" t="s">
        <v>375</v>
      </c>
    </row>
    <row r="47" spans="1:13" ht="51">
      <c r="A47" s="11"/>
      <c r="B47" s="11"/>
      <c r="C47" s="11">
        <v>3</v>
      </c>
      <c r="D47" s="11" t="s">
        <v>38</v>
      </c>
      <c r="E47" s="12" t="s">
        <v>5</v>
      </c>
      <c r="F47" s="98">
        <v>32</v>
      </c>
      <c r="G47" s="127">
        <v>15</v>
      </c>
      <c r="H47" s="127">
        <v>15</v>
      </c>
      <c r="I47" s="123">
        <v>41</v>
      </c>
      <c r="J47" s="12">
        <v>26</v>
      </c>
      <c r="K47" s="12">
        <v>273.3</v>
      </c>
      <c r="L47" s="12"/>
      <c r="M47" s="12" t="s">
        <v>374</v>
      </c>
    </row>
    <row r="48" spans="1:5" ht="15">
      <c r="A48" s="32" t="s">
        <v>39</v>
      </c>
      <c r="B48" s="10"/>
      <c r="C48" s="10"/>
      <c r="D48" s="10"/>
      <c r="E48" s="6"/>
    </row>
  </sheetData>
  <sheetProtection/>
  <mergeCells count="33">
    <mergeCell ref="A1:M1"/>
    <mergeCell ref="A4:M4"/>
    <mergeCell ref="A7:B9"/>
    <mergeCell ref="D7:D11"/>
    <mergeCell ref="F7:I9"/>
    <mergeCell ref="E7:E11"/>
    <mergeCell ref="F10:F11"/>
    <mergeCell ref="J7:J11"/>
    <mergeCell ref="K7:K11"/>
    <mergeCell ref="L7:L11"/>
    <mergeCell ref="D44:M44"/>
    <mergeCell ref="G37:H37"/>
    <mergeCell ref="D38:M38"/>
    <mergeCell ref="G35:H35"/>
    <mergeCell ref="G36:H36"/>
    <mergeCell ref="A32:A37"/>
    <mergeCell ref="B32:B37"/>
    <mergeCell ref="D32:M32"/>
    <mergeCell ref="G33:H33"/>
    <mergeCell ref="G34:H34"/>
    <mergeCell ref="A16:M16"/>
    <mergeCell ref="G15:H15"/>
    <mergeCell ref="H12:I12"/>
    <mergeCell ref="A13:M13"/>
    <mergeCell ref="A14:A15"/>
    <mergeCell ref="B14:B15"/>
    <mergeCell ref="G14:H14"/>
    <mergeCell ref="M7:M11"/>
    <mergeCell ref="A10:A11"/>
    <mergeCell ref="B10:B11"/>
    <mergeCell ref="G10:G11"/>
    <mergeCell ref="H10:I11"/>
    <mergeCell ref="C7:C11"/>
  </mergeCells>
  <hyperlinks>
    <hyperlink ref="C3" r:id="rId1" display="consultantplus://offline/ref=81C534AC1618B38338B7138DDEB14344F59B417381706259B468524054C32ECBB30FCA5546109B5D4A4FB36DK7O"/>
    <hyperlink ref="L7" location="_ftn1" display="_ftn1"/>
    <hyperlink ref="A48" location="_ftnref1" display="_ftnref1"/>
  </hyperlinks>
  <printOptions/>
  <pageMargins left="0.7086614173228347" right="0.7086614173228347"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K76"/>
  <sheetViews>
    <sheetView zoomScalePageLayoutView="0" workbookViewId="0" topLeftCell="A1">
      <pane ySplit="4" topLeftCell="A74" activePane="bottomLeft" state="frozen"/>
      <selection pane="topLeft" activeCell="A1" sqref="A1"/>
      <selection pane="bottomLeft" activeCell="J45" sqref="J45"/>
    </sheetView>
  </sheetViews>
  <sheetFormatPr defaultColWidth="9.140625" defaultRowHeight="15"/>
  <cols>
    <col min="1" max="1" width="4.00390625" style="0" customWidth="1"/>
    <col min="2" max="2" width="4.28125" style="0" customWidth="1"/>
    <col min="3" max="3" width="4.421875" style="0" customWidth="1"/>
    <col min="4" max="4" width="4.28125" style="0" customWidth="1"/>
    <col min="5" max="5" width="29.8515625" style="0" customWidth="1"/>
    <col min="6" max="6" width="11.28125" style="0" customWidth="1"/>
    <col min="7" max="7" width="10.140625" style="0" customWidth="1"/>
    <col min="9" max="9" width="20.7109375" style="0" customWidth="1"/>
    <col min="10" max="10" width="19.421875" style="0" customWidth="1"/>
    <col min="11" max="11" width="17.57421875" style="0" customWidth="1"/>
  </cols>
  <sheetData>
    <row r="1" spans="1:11" ht="15">
      <c r="A1" s="16" t="s">
        <v>45</v>
      </c>
      <c r="B1" s="15"/>
      <c r="C1" s="15"/>
      <c r="D1" s="15"/>
      <c r="E1" s="15"/>
      <c r="F1" s="15"/>
      <c r="G1" s="15"/>
      <c r="H1" s="15"/>
      <c r="I1" s="15"/>
      <c r="J1" s="15"/>
      <c r="K1" s="15"/>
    </row>
    <row r="2" spans="1:11" ht="42" customHeight="1">
      <c r="A2" s="144" t="s">
        <v>142</v>
      </c>
      <c r="B2" s="145"/>
      <c r="C2" s="145"/>
      <c r="D2" s="145"/>
      <c r="E2" s="145"/>
      <c r="F2" s="145"/>
      <c r="G2" s="145"/>
      <c r="H2" s="145"/>
      <c r="I2" s="145"/>
      <c r="J2" s="145"/>
      <c r="K2" s="145"/>
    </row>
    <row r="3" ht="35.25" customHeight="1" hidden="1" thickBot="1">
      <c r="A3" s="4"/>
    </row>
    <row r="4" spans="1:11" ht="99" customHeight="1">
      <c r="A4" s="142" t="s">
        <v>47</v>
      </c>
      <c r="B4" s="142"/>
      <c r="C4" s="142"/>
      <c r="D4" s="142"/>
      <c r="E4" s="142" t="s">
        <v>48</v>
      </c>
      <c r="F4" s="143" t="s">
        <v>220</v>
      </c>
      <c r="G4" s="142" t="s">
        <v>49</v>
      </c>
      <c r="H4" s="142" t="s">
        <v>50</v>
      </c>
      <c r="I4" s="142" t="s">
        <v>51</v>
      </c>
      <c r="J4" s="143" t="s">
        <v>219</v>
      </c>
      <c r="K4" s="142" t="s">
        <v>52</v>
      </c>
    </row>
    <row r="5" spans="1:11" ht="15">
      <c r="A5" s="33" t="s">
        <v>9</v>
      </c>
      <c r="B5" s="33" t="s">
        <v>53</v>
      </c>
      <c r="C5" s="33" t="s">
        <v>54</v>
      </c>
      <c r="D5" s="33" t="s">
        <v>55</v>
      </c>
      <c r="E5" s="142"/>
      <c r="F5" s="143"/>
      <c r="G5" s="142"/>
      <c r="H5" s="142"/>
      <c r="I5" s="142"/>
      <c r="J5" s="143"/>
      <c r="K5" s="142"/>
    </row>
    <row r="6" spans="1:11" ht="15">
      <c r="A6" s="34">
        <v>5</v>
      </c>
      <c r="B6" s="34">
        <v>1</v>
      </c>
      <c r="C6" s="35"/>
      <c r="D6" s="35"/>
      <c r="E6" s="141" t="s">
        <v>56</v>
      </c>
      <c r="F6" s="141"/>
      <c r="G6" s="141"/>
      <c r="H6" s="141"/>
      <c r="I6" s="141"/>
      <c r="J6" s="141"/>
      <c r="K6" s="141"/>
    </row>
    <row r="7" spans="1:11" ht="76.5" customHeight="1">
      <c r="A7" s="33">
        <v>5</v>
      </c>
      <c r="B7" s="33">
        <v>1</v>
      </c>
      <c r="C7" s="33">
        <v>1</v>
      </c>
      <c r="D7" s="33">
        <v>1</v>
      </c>
      <c r="E7" s="36" t="s">
        <v>57</v>
      </c>
      <c r="F7" s="27" t="s">
        <v>58</v>
      </c>
      <c r="G7" s="71" t="s">
        <v>340</v>
      </c>
      <c r="H7" s="71" t="s">
        <v>340</v>
      </c>
      <c r="I7" s="71" t="s">
        <v>299</v>
      </c>
      <c r="J7" s="72" t="s">
        <v>300</v>
      </c>
      <c r="K7" s="37"/>
    </row>
    <row r="8" spans="1:11" ht="90">
      <c r="A8" s="33">
        <v>5</v>
      </c>
      <c r="B8" s="33">
        <v>1</v>
      </c>
      <c r="C8" s="33">
        <v>2</v>
      </c>
      <c r="D8" s="33">
        <v>1</v>
      </c>
      <c r="E8" s="11" t="s">
        <v>59</v>
      </c>
      <c r="F8" s="27" t="s">
        <v>58</v>
      </c>
      <c r="G8" s="71" t="s">
        <v>340</v>
      </c>
      <c r="H8" s="71" t="s">
        <v>340</v>
      </c>
      <c r="I8" s="71" t="s">
        <v>301</v>
      </c>
      <c r="J8" s="71" t="s">
        <v>331</v>
      </c>
      <c r="K8" s="58"/>
    </row>
    <row r="9" spans="1:11" ht="114.75">
      <c r="A9" s="33">
        <v>5</v>
      </c>
      <c r="B9" s="33">
        <v>1</v>
      </c>
      <c r="C9" s="33">
        <v>3</v>
      </c>
      <c r="D9" s="33">
        <v>1</v>
      </c>
      <c r="E9" s="11" t="s">
        <v>60</v>
      </c>
      <c r="F9" s="27" t="s">
        <v>61</v>
      </c>
      <c r="G9" s="71" t="s">
        <v>340</v>
      </c>
      <c r="H9" s="71" t="s">
        <v>340</v>
      </c>
      <c r="I9" s="71" t="s">
        <v>302</v>
      </c>
      <c r="J9" s="72"/>
      <c r="K9" s="58"/>
    </row>
    <row r="10" spans="1:11" ht="89.25">
      <c r="A10" s="33">
        <v>5</v>
      </c>
      <c r="B10" s="33">
        <v>1</v>
      </c>
      <c r="C10" s="33">
        <v>4</v>
      </c>
      <c r="D10" s="33">
        <v>1</v>
      </c>
      <c r="E10" s="11" t="s">
        <v>62</v>
      </c>
      <c r="F10" s="27" t="s">
        <v>58</v>
      </c>
      <c r="G10" s="71" t="s">
        <v>340</v>
      </c>
      <c r="H10" s="71" t="s">
        <v>340</v>
      </c>
      <c r="I10" s="72"/>
      <c r="J10" s="72"/>
      <c r="K10" s="58"/>
    </row>
    <row r="11" spans="1:11" ht="236.25">
      <c r="A11" s="33">
        <v>5</v>
      </c>
      <c r="B11" s="33">
        <v>1</v>
      </c>
      <c r="C11" s="33">
        <v>5</v>
      </c>
      <c r="D11" s="33">
        <v>1</v>
      </c>
      <c r="E11" s="27" t="s">
        <v>63</v>
      </c>
      <c r="F11" s="27"/>
      <c r="G11" s="71" t="s">
        <v>340</v>
      </c>
      <c r="H11" s="71" t="s">
        <v>340</v>
      </c>
      <c r="I11" s="73" t="s">
        <v>303</v>
      </c>
      <c r="J11" s="72" t="s">
        <v>304</v>
      </c>
      <c r="K11" s="58"/>
    </row>
    <row r="12" spans="1:11" ht="90">
      <c r="A12" s="33">
        <v>5</v>
      </c>
      <c r="B12" s="33">
        <v>1</v>
      </c>
      <c r="C12" s="33">
        <v>5</v>
      </c>
      <c r="D12" s="33">
        <v>2</v>
      </c>
      <c r="E12" s="27" t="s">
        <v>64</v>
      </c>
      <c r="F12" s="27"/>
      <c r="G12" s="71" t="s">
        <v>340</v>
      </c>
      <c r="H12" s="71" t="s">
        <v>340</v>
      </c>
      <c r="I12" s="74" t="s">
        <v>305</v>
      </c>
      <c r="J12" s="72" t="s">
        <v>306</v>
      </c>
      <c r="K12" s="58"/>
    </row>
    <row r="13" spans="1:11" ht="112.5">
      <c r="A13" s="33">
        <v>5</v>
      </c>
      <c r="B13" s="33">
        <v>1</v>
      </c>
      <c r="C13" s="33">
        <v>5</v>
      </c>
      <c r="D13" s="33">
        <v>3</v>
      </c>
      <c r="E13" s="27" t="s">
        <v>65</v>
      </c>
      <c r="F13" s="27"/>
      <c r="G13" s="71" t="s">
        <v>340</v>
      </c>
      <c r="H13" s="71" t="s">
        <v>340</v>
      </c>
      <c r="I13" s="74" t="s">
        <v>307</v>
      </c>
      <c r="J13" s="72"/>
      <c r="K13" s="58"/>
    </row>
    <row r="14" spans="1:11" ht="90">
      <c r="A14" s="27">
        <v>5</v>
      </c>
      <c r="B14" s="33">
        <v>1</v>
      </c>
      <c r="C14" s="33">
        <v>5</v>
      </c>
      <c r="D14" s="33">
        <v>4</v>
      </c>
      <c r="E14" s="27" t="s">
        <v>66</v>
      </c>
      <c r="F14" s="27" t="s">
        <v>58</v>
      </c>
      <c r="G14" s="71" t="s">
        <v>340</v>
      </c>
      <c r="H14" s="71" t="s">
        <v>340</v>
      </c>
      <c r="I14" s="73" t="s">
        <v>308</v>
      </c>
      <c r="J14" s="72"/>
      <c r="K14" s="58"/>
    </row>
    <row r="15" spans="1:11" ht="67.5">
      <c r="A15" s="27">
        <v>5</v>
      </c>
      <c r="B15" s="33">
        <v>1</v>
      </c>
      <c r="C15" s="33">
        <v>5</v>
      </c>
      <c r="D15" s="33">
        <v>5</v>
      </c>
      <c r="E15" s="11" t="s">
        <v>67</v>
      </c>
      <c r="F15" s="27" t="s">
        <v>68</v>
      </c>
      <c r="G15" s="71" t="s">
        <v>340</v>
      </c>
      <c r="H15" s="71" t="s">
        <v>340</v>
      </c>
      <c r="I15" s="71" t="s">
        <v>309</v>
      </c>
      <c r="J15" s="71" t="s">
        <v>310</v>
      </c>
      <c r="K15" s="58"/>
    </row>
    <row r="16" spans="1:11" ht="89.25">
      <c r="A16" s="27">
        <v>5</v>
      </c>
      <c r="B16" s="33">
        <v>1</v>
      </c>
      <c r="C16" s="33">
        <v>5</v>
      </c>
      <c r="D16" s="33">
        <v>6</v>
      </c>
      <c r="E16" s="11" t="s">
        <v>69</v>
      </c>
      <c r="F16" s="27" t="s">
        <v>58</v>
      </c>
      <c r="G16" s="71" t="s">
        <v>340</v>
      </c>
      <c r="H16" s="71" t="s">
        <v>340</v>
      </c>
      <c r="I16" s="71" t="s">
        <v>311</v>
      </c>
      <c r="J16" s="72" t="s">
        <v>312</v>
      </c>
      <c r="K16" s="58"/>
    </row>
    <row r="17" spans="1:11" ht="140.25">
      <c r="A17" s="27">
        <v>5</v>
      </c>
      <c r="B17" s="33">
        <v>1</v>
      </c>
      <c r="C17" s="33">
        <v>5</v>
      </c>
      <c r="D17" s="33">
        <v>7</v>
      </c>
      <c r="E17" s="11" t="s">
        <v>70</v>
      </c>
      <c r="F17" s="27" t="s">
        <v>58</v>
      </c>
      <c r="G17" s="71" t="s">
        <v>340</v>
      </c>
      <c r="H17" s="71" t="s">
        <v>340</v>
      </c>
      <c r="I17" s="71" t="s">
        <v>313</v>
      </c>
      <c r="J17" s="71" t="s">
        <v>314</v>
      </c>
      <c r="K17" s="58"/>
    </row>
    <row r="18" spans="1:11" ht="90">
      <c r="A18" s="27">
        <v>5</v>
      </c>
      <c r="B18" s="33">
        <v>1</v>
      </c>
      <c r="C18" s="33">
        <v>6</v>
      </c>
      <c r="D18" s="33">
        <v>1</v>
      </c>
      <c r="E18" s="11" t="s">
        <v>71</v>
      </c>
      <c r="F18" s="27" t="s">
        <v>58</v>
      </c>
      <c r="G18" s="71" t="s">
        <v>340</v>
      </c>
      <c r="H18" s="71" t="s">
        <v>340</v>
      </c>
      <c r="I18" s="71" t="s">
        <v>315</v>
      </c>
      <c r="J18" s="75" t="s">
        <v>316</v>
      </c>
      <c r="K18" s="58"/>
    </row>
    <row r="19" spans="1:11" ht="102">
      <c r="A19" s="27">
        <v>5</v>
      </c>
      <c r="B19" s="33">
        <v>1</v>
      </c>
      <c r="C19" s="33">
        <v>7</v>
      </c>
      <c r="D19" s="33">
        <v>1</v>
      </c>
      <c r="E19" s="11" t="s">
        <v>72</v>
      </c>
      <c r="F19" s="27" t="s">
        <v>58</v>
      </c>
      <c r="G19" s="71" t="s">
        <v>340</v>
      </c>
      <c r="H19" s="71" t="s">
        <v>340</v>
      </c>
      <c r="I19" s="71" t="s">
        <v>317</v>
      </c>
      <c r="J19" s="72" t="s">
        <v>318</v>
      </c>
      <c r="K19" s="58"/>
    </row>
    <row r="20" spans="1:11" ht="76.5">
      <c r="A20" s="27">
        <v>5</v>
      </c>
      <c r="B20" s="33">
        <v>1</v>
      </c>
      <c r="C20" s="33">
        <v>8</v>
      </c>
      <c r="D20" s="33">
        <v>1</v>
      </c>
      <c r="E20" s="11" t="s">
        <v>73</v>
      </c>
      <c r="F20" s="27"/>
      <c r="G20" s="71" t="s">
        <v>340</v>
      </c>
      <c r="H20" s="71" t="s">
        <v>340</v>
      </c>
      <c r="I20" s="71" t="s">
        <v>319</v>
      </c>
      <c r="J20" s="72" t="s">
        <v>320</v>
      </c>
      <c r="K20" s="58"/>
    </row>
    <row r="21" spans="1:11" ht="146.25" customHeight="1">
      <c r="A21" s="27">
        <v>5</v>
      </c>
      <c r="B21" s="33">
        <v>1</v>
      </c>
      <c r="C21" s="33">
        <v>9</v>
      </c>
      <c r="D21" s="33">
        <v>1</v>
      </c>
      <c r="E21" s="11" t="s">
        <v>74</v>
      </c>
      <c r="F21" s="27" t="s">
        <v>75</v>
      </c>
      <c r="G21" s="71" t="s">
        <v>340</v>
      </c>
      <c r="H21" s="71" t="s">
        <v>340</v>
      </c>
      <c r="I21" s="71" t="s">
        <v>321</v>
      </c>
      <c r="J21" s="72" t="s">
        <v>322</v>
      </c>
      <c r="K21" s="58"/>
    </row>
    <row r="22" spans="1:11" ht="112.5">
      <c r="A22" s="27">
        <v>5</v>
      </c>
      <c r="B22" s="33">
        <v>1</v>
      </c>
      <c r="C22" s="33">
        <v>10</v>
      </c>
      <c r="D22" s="33">
        <v>1</v>
      </c>
      <c r="E22" s="11" t="s">
        <v>76</v>
      </c>
      <c r="F22" s="27" t="s">
        <v>77</v>
      </c>
      <c r="G22" s="71" t="s">
        <v>340</v>
      </c>
      <c r="H22" s="71" t="s">
        <v>340</v>
      </c>
      <c r="I22" s="71" t="s">
        <v>323</v>
      </c>
      <c r="J22" s="72"/>
      <c r="K22" s="58"/>
    </row>
    <row r="23" spans="1:11" ht="270">
      <c r="A23" s="27">
        <v>5</v>
      </c>
      <c r="B23" s="33">
        <v>1</v>
      </c>
      <c r="C23" s="33">
        <v>11</v>
      </c>
      <c r="D23" s="33">
        <v>1</v>
      </c>
      <c r="E23" s="11" t="s">
        <v>78</v>
      </c>
      <c r="F23" s="27" t="s">
        <v>58</v>
      </c>
      <c r="G23" s="71" t="s">
        <v>340</v>
      </c>
      <c r="H23" s="71" t="s">
        <v>340</v>
      </c>
      <c r="I23" s="71" t="s">
        <v>324</v>
      </c>
      <c r="J23" s="72"/>
      <c r="K23" s="58"/>
    </row>
    <row r="24" spans="1:11" ht="242.25">
      <c r="A24" s="27">
        <v>5</v>
      </c>
      <c r="B24" s="33">
        <v>1</v>
      </c>
      <c r="C24" s="33">
        <v>11</v>
      </c>
      <c r="D24" s="33">
        <v>2</v>
      </c>
      <c r="E24" s="11" t="s">
        <v>79</v>
      </c>
      <c r="F24" s="27" t="s">
        <v>58</v>
      </c>
      <c r="G24" s="71" t="s">
        <v>340</v>
      </c>
      <c r="H24" s="71" t="s">
        <v>340</v>
      </c>
      <c r="I24" s="71" t="s">
        <v>325</v>
      </c>
      <c r="J24" s="72"/>
      <c r="K24" s="58"/>
    </row>
    <row r="25" spans="1:11" ht="114.75">
      <c r="A25" s="27">
        <v>5</v>
      </c>
      <c r="B25" s="33">
        <v>1</v>
      </c>
      <c r="C25" s="33">
        <v>11</v>
      </c>
      <c r="D25" s="33">
        <v>3</v>
      </c>
      <c r="E25" s="11" t="s">
        <v>80</v>
      </c>
      <c r="F25" s="27" t="s">
        <v>58</v>
      </c>
      <c r="G25" s="71" t="s">
        <v>340</v>
      </c>
      <c r="H25" s="71" t="s">
        <v>340</v>
      </c>
      <c r="I25" s="71" t="s">
        <v>326</v>
      </c>
      <c r="J25" s="72"/>
      <c r="K25" s="58"/>
    </row>
    <row r="26" spans="1:11" ht="63.75">
      <c r="A26" s="27">
        <v>5</v>
      </c>
      <c r="B26" s="33">
        <v>1</v>
      </c>
      <c r="C26" s="33">
        <v>11</v>
      </c>
      <c r="D26" s="33">
        <v>4</v>
      </c>
      <c r="E26" s="11" t="s">
        <v>81</v>
      </c>
      <c r="F26" s="27" t="s">
        <v>58</v>
      </c>
      <c r="G26" s="71" t="s">
        <v>340</v>
      </c>
      <c r="H26" s="71" t="s">
        <v>340</v>
      </c>
      <c r="I26" s="72"/>
      <c r="J26" s="72"/>
      <c r="K26" s="58"/>
    </row>
    <row r="27" spans="1:11" ht="78.75">
      <c r="A27" s="27">
        <v>5</v>
      </c>
      <c r="B27" s="33">
        <v>1</v>
      </c>
      <c r="C27" s="33">
        <v>11</v>
      </c>
      <c r="D27" s="33">
        <v>5</v>
      </c>
      <c r="E27" s="11" t="s">
        <v>82</v>
      </c>
      <c r="F27" s="27" t="s">
        <v>58</v>
      </c>
      <c r="G27" s="71" t="s">
        <v>340</v>
      </c>
      <c r="H27" s="71" t="s">
        <v>340</v>
      </c>
      <c r="I27" s="71" t="s">
        <v>81</v>
      </c>
      <c r="J27" s="72" t="s">
        <v>327</v>
      </c>
      <c r="K27" s="58"/>
    </row>
    <row r="28" spans="1:11" ht="52.5" customHeight="1">
      <c r="A28" s="27">
        <v>5</v>
      </c>
      <c r="B28" s="33">
        <v>1</v>
      </c>
      <c r="C28" s="33">
        <v>12</v>
      </c>
      <c r="D28" s="33">
        <v>1</v>
      </c>
      <c r="E28" s="11" t="s">
        <v>83</v>
      </c>
      <c r="F28" s="27" t="s">
        <v>58</v>
      </c>
      <c r="G28" s="71" t="s">
        <v>340</v>
      </c>
      <c r="H28" s="71" t="s">
        <v>340</v>
      </c>
      <c r="I28" s="71" t="s">
        <v>328</v>
      </c>
      <c r="J28" s="72" t="s">
        <v>329</v>
      </c>
      <c r="K28" s="58"/>
    </row>
    <row r="29" spans="1:11" ht="38.25" customHeight="1">
      <c r="A29" s="38">
        <v>5</v>
      </c>
      <c r="B29" s="38">
        <v>2</v>
      </c>
      <c r="C29" s="39"/>
      <c r="D29" s="39"/>
      <c r="E29" s="57" t="s">
        <v>84</v>
      </c>
      <c r="F29" s="57"/>
      <c r="G29" s="27"/>
      <c r="H29" s="57"/>
      <c r="I29" s="57"/>
      <c r="J29" s="57"/>
      <c r="K29" s="57"/>
    </row>
    <row r="30" spans="1:11" ht="114.75">
      <c r="A30" s="33">
        <v>5</v>
      </c>
      <c r="B30" s="33">
        <v>2</v>
      </c>
      <c r="C30" s="33">
        <v>1</v>
      </c>
      <c r="D30" s="33">
        <v>1</v>
      </c>
      <c r="E30" s="11" t="s">
        <v>85</v>
      </c>
      <c r="F30" s="33" t="s">
        <v>86</v>
      </c>
      <c r="G30" s="52" t="s">
        <v>340</v>
      </c>
      <c r="H30" s="94" t="s">
        <v>338</v>
      </c>
      <c r="I30" s="94" t="s">
        <v>225</v>
      </c>
      <c r="J30" s="95" t="s">
        <v>339</v>
      </c>
      <c r="K30" s="27"/>
    </row>
    <row r="31" spans="1:11" ht="114.75">
      <c r="A31" s="33">
        <v>5</v>
      </c>
      <c r="B31" s="33">
        <v>2</v>
      </c>
      <c r="C31" s="33">
        <v>2</v>
      </c>
      <c r="D31" s="33">
        <v>1</v>
      </c>
      <c r="E31" s="11" t="s">
        <v>87</v>
      </c>
      <c r="F31" s="27" t="s">
        <v>88</v>
      </c>
      <c r="G31" s="52" t="s">
        <v>340</v>
      </c>
      <c r="H31" s="94"/>
      <c r="I31" s="94" t="s">
        <v>226</v>
      </c>
      <c r="J31" s="95" t="s">
        <v>227</v>
      </c>
      <c r="K31" s="27"/>
    </row>
    <row r="32" spans="1:11" ht="76.5">
      <c r="A32" s="33">
        <v>5</v>
      </c>
      <c r="B32" s="33">
        <v>2</v>
      </c>
      <c r="C32" s="33">
        <v>3</v>
      </c>
      <c r="D32" s="33">
        <v>1</v>
      </c>
      <c r="E32" s="11" t="s">
        <v>89</v>
      </c>
      <c r="F32" s="33" t="s">
        <v>90</v>
      </c>
      <c r="G32" s="52" t="s">
        <v>340</v>
      </c>
      <c r="H32" s="94" t="s">
        <v>341</v>
      </c>
      <c r="I32" s="94" t="s">
        <v>228</v>
      </c>
      <c r="J32" s="95" t="s">
        <v>264</v>
      </c>
      <c r="K32" s="27"/>
    </row>
    <row r="33" spans="1:11" ht="76.5">
      <c r="A33" s="33">
        <v>5</v>
      </c>
      <c r="B33" s="33">
        <v>2</v>
      </c>
      <c r="C33" s="33">
        <v>5</v>
      </c>
      <c r="D33" s="33">
        <v>1</v>
      </c>
      <c r="E33" s="11" t="s">
        <v>91</v>
      </c>
      <c r="F33" s="33" t="s">
        <v>92</v>
      </c>
      <c r="G33" s="52" t="s">
        <v>340</v>
      </c>
      <c r="H33" s="94"/>
      <c r="I33" s="116" t="s">
        <v>229</v>
      </c>
      <c r="J33" s="94" t="s">
        <v>221</v>
      </c>
      <c r="K33" s="27"/>
    </row>
    <row r="34" spans="1:11" ht="102">
      <c r="A34" s="33">
        <v>5</v>
      </c>
      <c r="B34" s="33">
        <v>2</v>
      </c>
      <c r="C34" s="33">
        <v>6</v>
      </c>
      <c r="D34" s="33">
        <v>1</v>
      </c>
      <c r="E34" s="11" t="s">
        <v>93</v>
      </c>
      <c r="F34" s="33" t="s">
        <v>94</v>
      </c>
      <c r="G34" s="52" t="s">
        <v>340</v>
      </c>
      <c r="H34" s="94" t="s">
        <v>341</v>
      </c>
      <c r="I34" s="93" t="s">
        <v>93</v>
      </c>
      <c r="J34" s="95" t="s">
        <v>343</v>
      </c>
      <c r="K34" s="27"/>
    </row>
    <row r="35" spans="1:11" ht="153">
      <c r="A35" s="33">
        <v>5</v>
      </c>
      <c r="B35" s="33">
        <v>2</v>
      </c>
      <c r="C35" s="33">
        <v>7</v>
      </c>
      <c r="D35" s="33">
        <v>1</v>
      </c>
      <c r="E35" s="11" t="s">
        <v>95</v>
      </c>
      <c r="F35" s="33" t="s">
        <v>94</v>
      </c>
      <c r="G35" s="62" t="s">
        <v>340</v>
      </c>
      <c r="H35" s="54" t="s">
        <v>341</v>
      </c>
      <c r="I35" s="64" t="s">
        <v>342</v>
      </c>
      <c r="J35" s="27" t="s">
        <v>265</v>
      </c>
      <c r="K35" s="27"/>
    </row>
    <row r="36" spans="1:11" ht="76.5">
      <c r="A36" s="33">
        <v>5</v>
      </c>
      <c r="B36" s="33">
        <v>2</v>
      </c>
      <c r="C36" s="33">
        <v>8</v>
      </c>
      <c r="D36" s="33">
        <v>1</v>
      </c>
      <c r="E36" s="11" t="s">
        <v>96</v>
      </c>
      <c r="F36" s="33" t="s">
        <v>94</v>
      </c>
      <c r="G36" s="52" t="s">
        <v>340</v>
      </c>
      <c r="H36" s="94" t="s">
        <v>338</v>
      </c>
      <c r="I36" s="64" t="s">
        <v>230</v>
      </c>
      <c r="J36" s="95" t="s">
        <v>346</v>
      </c>
      <c r="K36" s="95" t="s">
        <v>345</v>
      </c>
    </row>
    <row r="37" spans="1:11" ht="135">
      <c r="A37" s="33">
        <v>5</v>
      </c>
      <c r="B37" s="33">
        <v>2</v>
      </c>
      <c r="C37" s="33">
        <v>9</v>
      </c>
      <c r="D37" s="33">
        <v>1</v>
      </c>
      <c r="E37" s="11" t="s">
        <v>97</v>
      </c>
      <c r="F37" s="33" t="s">
        <v>94</v>
      </c>
      <c r="G37" s="52" t="s">
        <v>340</v>
      </c>
      <c r="H37" s="33">
        <v>0</v>
      </c>
      <c r="I37" s="63" t="s">
        <v>231</v>
      </c>
      <c r="J37" s="27"/>
      <c r="K37" s="27"/>
    </row>
    <row r="38" spans="1:11" ht="90">
      <c r="A38" s="33">
        <v>5</v>
      </c>
      <c r="B38" s="33">
        <v>2</v>
      </c>
      <c r="C38" s="33">
        <v>10</v>
      </c>
      <c r="D38" s="33">
        <v>1</v>
      </c>
      <c r="E38" s="11" t="s">
        <v>98</v>
      </c>
      <c r="F38" s="33" t="s">
        <v>99</v>
      </c>
      <c r="G38" s="52" t="s">
        <v>340</v>
      </c>
      <c r="H38" s="33">
        <v>0</v>
      </c>
      <c r="I38" s="63" t="s">
        <v>232</v>
      </c>
      <c r="J38" s="27"/>
      <c r="K38" s="27"/>
    </row>
    <row r="39" spans="1:11" ht="101.25">
      <c r="A39" s="33">
        <v>5</v>
      </c>
      <c r="B39" s="33">
        <v>2</v>
      </c>
      <c r="C39" s="33">
        <v>11</v>
      </c>
      <c r="D39" s="33">
        <v>1</v>
      </c>
      <c r="E39" s="11" t="s">
        <v>100</v>
      </c>
      <c r="F39" s="33" t="s">
        <v>99</v>
      </c>
      <c r="G39" s="52" t="s">
        <v>340</v>
      </c>
      <c r="H39" s="33">
        <v>0</v>
      </c>
      <c r="I39" s="63" t="s">
        <v>233</v>
      </c>
      <c r="J39" s="27"/>
      <c r="K39" s="27"/>
    </row>
    <row r="40" spans="1:11" ht="123.75">
      <c r="A40" s="33">
        <v>5</v>
      </c>
      <c r="B40" s="33">
        <v>2</v>
      </c>
      <c r="C40" s="33">
        <v>12</v>
      </c>
      <c r="D40" s="33">
        <v>1</v>
      </c>
      <c r="E40" s="11" t="s">
        <v>101</v>
      </c>
      <c r="F40" s="33" t="s">
        <v>99</v>
      </c>
      <c r="G40" s="52" t="s">
        <v>340</v>
      </c>
      <c r="H40" s="33"/>
      <c r="I40" s="63" t="s">
        <v>234</v>
      </c>
      <c r="J40" s="27"/>
      <c r="K40" s="27"/>
    </row>
    <row r="41" spans="1:11" ht="112.5">
      <c r="A41" s="33">
        <v>5</v>
      </c>
      <c r="B41" s="33">
        <v>2</v>
      </c>
      <c r="C41" s="33">
        <v>13</v>
      </c>
      <c r="D41" s="33">
        <v>1</v>
      </c>
      <c r="E41" s="11" t="s">
        <v>102</v>
      </c>
      <c r="F41" s="33" t="s">
        <v>94</v>
      </c>
      <c r="G41" s="52" t="s">
        <v>340</v>
      </c>
      <c r="H41" s="94" t="s">
        <v>347</v>
      </c>
      <c r="I41" s="63" t="s">
        <v>348</v>
      </c>
      <c r="J41" s="95" t="s">
        <v>335</v>
      </c>
      <c r="K41" s="46"/>
    </row>
    <row r="42" spans="1:11" ht="90">
      <c r="A42" s="33">
        <v>5</v>
      </c>
      <c r="B42" s="33">
        <v>2</v>
      </c>
      <c r="C42" s="33">
        <v>14</v>
      </c>
      <c r="D42" s="33">
        <v>1</v>
      </c>
      <c r="E42" s="11" t="s">
        <v>103</v>
      </c>
      <c r="F42" s="33" t="s">
        <v>94</v>
      </c>
      <c r="G42" s="52" t="s">
        <v>340</v>
      </c>
      <c r="H42" s="94" t="s">
        <v>349</v>
      </c>
      <c r="I42" s="63" t="s">
        <v>235</v>
      </c>
      <c r="J42" s="95" t="s">
        <v>334</v>
      </c>
      <c r="K42" s="46"/>
    </row>
    <row r="43" spans="1:11" ht="112.5">
      <c r="A43" s="33">
        <v>5</v>
      </c>
      <c r="B43" s="33">
        <v>2</v>
      </c>
      <c r="C43" s="33">
        <v>15</v>
      </c>
      <c r="D43" s="33">
        <v>1</v>
      </c>
      <c r="E43" s="11" t="s">
        <v>104</v>
      </c>
      <c r="F43" s="33" t="s">
        <v>99</v>
      </c>
      <c r="G43" s="52" t="s">
        <v>340</v>
      </c>
      <c r="H43" s="33">
        <v>0</v>
      </c>
      <c r="I43" s="63" t="s">
        <v>236</v>
      </c>
      <c r="J43" s="27"/>
      <c r="K43" s="27"/>
    </row>
    <row r="44" spans="1:11" ht="135">
      <c r="A44" s="33">
        <v>5</v>
      </c>
      <c r="B44" s="33">
        <v>2</v>
      </c>
      <c r="C44" s="33">
        <v>16</v>
      </c>
      <c r="D44" s="33">
        <v>1</v>
      </c>
      <c r="E44" s="11" t="s">
        <v>105</v>
      </c>
      <c r="F44" s="33" t="s">
        <v>106</v>
      </c>
      <c r="G44" s="52" t="s">
        <v>340</v>
      </c>
      <c r="H44" s="33">
        <v>0</v>
      </c>
      <c r="I44" s="63" t="s">
        <v>237</v>
      </c>
      <c r="J44" s="27"/>
      <c r="K44" s="27"/>
    </row>
    <row r="45" spans="1:11" ht="76.5">
      <c r="A45" s="33">
        <v>5</v>
      </c>
      <c r="B45" s="33">
        <v>2</v>
      </c>
      <c r="C45" s="33">
        <v>17</v>
      </c>
      <c r="D45" s="33">
        <v>1</v>
      </c>
      <c r="E45" s="11" t="s">
        <v>107</v>
      </c>
      <c r="F45" s="33" t="s">
        <v>106</v>
      </c>
      <c r="G45" s="52" t="s">
        <v>340</v>
      </c>
      <c r="H45" s="33">
        <v>0</v>
      </c>
      <c r="I45" s="63" t="s">
        <v>238</v>
      </c>
      <c r="J45" s="27"/>
      <c r="K45" s="27"/>
    </row>
    <row r="46" spans="1:11" ht="33" customHeight="1">
      <c r="A46" s="33"/>
      <c r="B46" s="33"/>
      <c r="C46" s="33"/>
      <c r="D46" s="33"/>
      <c r="E46" s="57" t="s">
        <v>27</v>
      </c>
      <c r="F46" s="57"/>
      <c r="G46" s="52" t="s">
        <v>340</v>
      </c>
      <c r="H46" s="57"/>
      <c r="I46" s="57"/>
      <c r="J46" s="57"/>
      <c r="K46" s="57"/>
    </row>
    <row r="47" spans="1:11" ht="157.5">
      <c r="A47" s="33">
        <v>5</v>
      </c>
      <c r="B47" s="33">
        <v>3</v>
      </c>
      <c r="C47" s="33">
        <v>1</v>
      </c>
      <c r="D47" s="33"/>
      <c r="E47" s="11" t="s">
        <v>108</v>
      </c>
      <c r="F47" s="33" t="s">
        <v>109</v>
      </c>
      <c r="G47" s="52" t="s">
        <v>340</v>
      </c>
      <c r="H47" s="33"/>
      <c r="I47" s="63" t="s">
        <v>239</v>
      </c>
      <c r="J47" s="27"/>
      <c r="K47" s="27"/>
    </row>
    <row r="48" spans="1:11" ht="114.75">
      <c r="A48" s="33">
        <v>5</v>
      </c>
      <c r="B48" s="33">
        <v>3</v>
      </c>
      <c r="C48" s="33">
        <v>2</v>
      </c>
      <c r="D48" s="39"/>
      <c r="E48" s="11" t="s">
        <v>110</v>
      </c>
      <c r="F48" s="27" t="s">
        <v>111</v>
      </c>
      <c r="G48" s="52" t="s">
        <v>340</v>
      </c>
      <c r="H48" s="27" t="s">
        <v>347</v>
      </c>
      <c r="I48" s="63" t="s">
        <v>240</v>
      </c>
      <c r="J48" s="27"/>
      <c r="K48" s="27"/>
    </row>
    <row r="49" spans="1:11" ht="51">
      <c r="A49" s="33">
        <v>5</v>
      </c>
      <c r="B49" s="33">
        <v>3</v>
      </c>
      <c r="C49" s="33">
        <v>3</v>
      </c>
      <c r="D49" s="33"/>
      <c r="E49" s="11" t="s">
        <v>112</v>
      </c>
      <c r="F49" s="27" t="s">
        <v>113</v>
      </c>
      <c r="G49" s="52" t="s">
        <v>340</v>
      </c>
      <c r="H49" s="27"/>
      <c r="I49" s="63" t="s">
        <v>241</v>
      </c>
      <c r="J49" s="27"/>
      <c r="K49" s="27"/>
    </row>
    <row r="50" spans="1:11" ht="38.25">
      <c r="A50" s="33">
        <v>5</v>
      </c>
      <c r="B50" s="33">
        <v>3</v>
      </c>
      <c r="C50" s="33">
        <v>4</v>
      </c>
      <c r="D50" s="33"/>
      <c r="E50" s="11" t="s">
        <v>114</v>
      </c>
      <c r="F50" s="27" t="s">
        <v>113</v>
      </c>
      <c r="G50" s="52" t="s">
        <v>340</v>
      </c>
      <c r="H50" s="52" t="s">
        <v>340</v>
      </c>
      <c r="I50" s="63" t="s">
        <v>242</v>
      </c>
      <c r="J50" s="27" t="s">
        <v>336</v>
      </c>
      <c r="K50" s="27"/>
    </row>
    <row r="51" spans="1:11" ht="127.5">
      <c r="A51" s="33">
        <v>5</v>
      </c>
      <c r="B51" s="33">
        <v>3</v>
      </c>
      <c r="C51" s="33">
        <v>5</v>
      </c>
      <c r="D51" s="33"/>
      <c r="E51" s="11" t="s">
        <v>115</v>
      </c>
      <c r="F51" s="27" t="s">
        <v>354</v>
      </c>
      <c r="G51" s="52" t="s">
        <v>340</v>
      </c>
      <c r="H51" s="27"/>
      <c r="I51" s="63" t="s">
        <v>243</v>
      </c>
      <c r="J51" s="27"/>
      <c r="K51" s="27"/>
    </row>
    <row r="52" spans="1:11" ht="51">
      <c r="A52" s="33">
        <v>5</v>
      </c>
      <c r="B52" s="33">
        <v>3</v>
      </c>
      <c r="C52" s="33">
        <v>6</v>
      </c>
      <c r="D52" s="33"/>
      <c r="E52" s="11" t="s">
        <v>116</v>
      </c>
      <c r="F52" s="27" t="s">
        <v>113</v>
      </c>
      <c r="G52" s="52" t="s">
        <v>340</v>
      </c>
      <c r="H52" s="43" t="s">
        <v>222</v>
      </c>
      <c r="I52" s="63" t="s">
        <v>244</v>
      </c>
      <c r="J52" s="27"/>
      <c r="K52" s="27"/>
    </row>
    <row r="53" spans="1:11" ht="76.5">
      <c r="A53" s="33">
        <v>5</v>
      </c>
      <c r="B53" s="33">
        <v>3</v>
      </c>
      <c r="C53" s="33">
        <v>7</v>
      </c>
      <c r="D53" s="33"/>
      <c r="E53" s="93" t="s">
        <v>117</v>
      </c>
      <c r="F53" s="95" t="s">
        <v>113</v>
      </c>
      <c r="G53" s="52" t="s">
        <v>340</v>
      </c>
      <c r="H53" s="95" t="s">
        <v>347</v>
      </c>
      <c r="I53" s="63" t="s">
        <v>245</v>
      </c>
      <c r="J53" s="95" t="s">
        <v>355</v>
      </c>
      <c r="K53" s="27"/>
    </row>
    <row r="54" spans="1:11" ht="146.25">
      <c r="A54" s="33">
        <v>5</v>
      </c>
      <c r="B54" s="33">
        <v>3</v>
      </c>
      <c r="C54" s="33">
        <v>8</v>
      </c>
      <c r="D54" s="33"/>
      <c r="E54" s="93" t="s">
        <v>118</v>
      </c>
      <c r="F54" s="95" t="s">
        <v>113</v>
      </c>
      <c r="G54" s="52" t="s">
        <v>340</v>
      </c>
      <c r="H54" s="95" t="s">
        <v>347</v>
      </c>
      <c r="I54" s="63" t="s">
        <v>246</v>
      </c>
      <c r="J54" s="95" t="s">
        <v>356</v>
      </c>
      <c r="K54" s="46"/>
    </row>
    <row r="55" spans="1:11" ht="101.25">
      <c r="A55" s="33">
        <v>5</v>
      </c>
      <c r="B55" s="33">
        <v>3</v>
      </c>
      <c r="C55" s="33">
        <v>9</v>
      </c>
      <c r="D55" s="33"/>
      <c r="E55" s="11" t="s">
        <v>119</v>
      </c>
      <c r="F55" s="27" t="s">
        <v>113</v>
      </c>
      <c r="G55" s="52" t="s">
        <v>340</v>
      </c>
      <c r="H55" s="27">
        <v>0</v>
      </c>
      <c r="I55" s="63" t="s">
        <v>247</v>
      </c>
      <c r="J55" s="27"/>
      <c r="K55" s="27"/>
    </row>
    <row r="56" spans="1:11" ht="112.5">
      <c r="A56" s="33">
        <v>5</v>
      </c>
      <c r="B56" s="33">
        <v>3</v>
      </c>
      <c r="C56" s="33">
        <v>10</v>
      </c>
      <c r="D56" s="33"/>
      <c r="E56" s="11" t="s">
        <v>120</v>
      </c>
      <c r="F56" s="95" t="s">
        <v>113</v>
      </c>
      <c r="G56" s="52" t="s">
        <v>340</v>
      </c>
      <c r="H56" s="95" t="s">
        <v>347</v>
      </c>
      <c r="I56" s="63" t="s">
        <v>248</v>
      </c>
      <c r="J56" s="95" t="s">
        <v>357</v>
      </c>
      <c r="K56" s="46"/>
    </row>
    <row r="57" spans="1:11" ht="76.5">
      <c r="A57" s="33">
        <v>5</v>
      </c>
      <c r="B57" s="33">
        <v>3</v>
      </c>
      <c r="C57" s="33">
        <v>11</v>
      </c>
      <c r="D57" s="33"/>
      <c r="E57" s="27" t="s">
        <v>121</v>
      </c>
      <c r="F57" s="95" t="s">
        <v>122</v>
      </c>
      <c r="G57" s="52" t="s">
        <v>340</v>
      </c>
      <c r="H57" s="95" t="s">
        <v>347</v>
      </c>
      <c r="I57" s="117" t="s">
        <v>249</v>
      </c>
      <c r="J57" s="93" t="s">
        <v>358</v>
      </c>
      <c r="K57" s="27"/>
    </row>
    <row r="58" spans="1:11" ht="90">
      <c r="A58" s="33">
        <v>5</v>
      </c>
      <c r="B58" s="33">
        <v>3</v>
      </c>
      <c r="C58" s="33">
        <v>12</v>
      </c>
      <c r="D58" s="33"/>
      <c r="E58" s="27" t="s">
        <v>123</v>
      </c>
      <c r="F58" s="95" t="s">
        <v>113</v>
      </c>
      <c r="G58" s="52" t="s">
        <v>340</v>
      </c>
      <c r="H58" s="95" t="s">
        <v>347</v>
      </c>
      <c r="I58" s="118" t="s">
        <v>123</v>
      </c>
      <c r="J58" s="95" t="s">
        <v>359</v>
      </c>
      <c r="K58" s="27"/>
    </row>
    <row r="59" spans="1:11" ht="42" customHeight="1">
      <c r="A59" s="33"/>
      <c r="B59" s="33"/>
      <c r="C59" s="33"/>
      <c r="D59" s="33"/>
      <c r="E59" s="57" t="s">
        <v>35</v>
      </c>
      <c r="F59" s="57"/>
      <c r="G59" s="52" t="s">
        <v>340</v>
      </c>
      <c r="H59" s="57"/>
      <c r="I59" s="57"/>
      <c r="J59" s="57"/>
      <c r="K59" s="57"/>
    </row>
    <row r="60" spans="1:11" ht="344.25">
      <c r="A60" s="33">
        <v>5</v>
      </c>
      <c r="B60" s="33">
        <v>4</v>
      </c>
      <c r="C60" s="33">
        <v>1</v>
      </c>
      <c r="D60" s="33"/>
      <c r="E60" s="11" t="s">
        <v>124</v>
      </c>
      <c r="F60" s="27" t="s">
        <v>125</v>
      </c>
      <c r="G60" s="57"/>
      <c r="H60" s="27" t="s">
        <v>223</v>
      </c>
      <c r="I60" s="63" t="s">
        <v>250</v>
      </c>
      <c r="J60" s="27" t="s">
        <v>360</v>
      </c>
      <c r="K60" s="27"/>
    </row>
    <row r="61" spans="1:11" ht="67.5">
      <c r="A61" s="33">
        <v>5</v>
      </c>
      <c r="B61" s="33">
        <v>4</v>
      </c>
      <c r="C61" s="33">
        <v>2</v>
      </c>
      <c r="D61" s="33"/>
      <c r="E61" s="11" t="s">
        <v>126</v>
      </c>
      <c r="F61" s="27" t="s">
        <v>125</v>
      </c>
      <c r="G61" s="52" t="s">
        <v>340</v>
      </c>
      <c r="H61" s="27"/>
      <c r="I61" s="63" t="s">
        <v>251</v>
      </c>
      <c r="J61" s="27"/>
      <c r="K61" s="27"/>
    </row>
    <row r="62" spans="1:11" ht="123.75">
      <c r="A62" s="33">
        <v>5</v>
      </c>
      <c r="B62" s="33">
        <v>4</v>
      </c>
      <c r="C62" s="33">
        <v>3</v>
      </c>
      <c r="D62" s="33"/>
      <c r="E62" s="11" t="s">
        <v>127</v>
      </c>
      <c r="F62" s="27" t="s">
        <v>111</v>
      </c>
      <c r="G62" s="52" t="s">
        <v>340</v>
      </c>
      <c r="H62" s="27">
        <v>0</v>
      </c>
      <c r="I62" s="63" t="s">
        <v>362</v>
      </c>
      <c r="J62" s="27"/>
      <c r="K62" s="27"/>
    </row>
    <row r="63" spans="1:11" ht="89.25">
      <c r="A63" s="33">
        <v>5</v>
      </c>
      <c r="B63" s="33">
        <v>4</v>
      </c>
      <c r="C63" s="33">
        <v>4</v>
      </c>
      <c r="D63" s="33"/>
      <c r="E63" s="11" t="s">
        <v>128</v>
      </c>
      <c r="F63" s="27" t="s">
        <v>113</v>
      </c>
      <c r="G63" s="52" t="s">
        <v>340</v>
      </c>
      <c r="H63" s="27" t="s">
        <v>347</v>
      </c>
      <c r="I63" s="63" t="s">
        <v>252</v>
      </c>
      <c r="J63" s="27" t="s">
        <v>366</v>
      </c>
      <c r="K63" s="27"/>
    </row>
    <row r="64" spans="1:11" ht="89.25">
      <c r="A64" s="33">
        <v>5</v>
      </c>
      <c r="B64" s="33">
        <v>4</v>
      </c>
      <c r="C64" s="33">
        <v>5</v>
      </c>
      <c r="D64" s="33"/>
      <c r="E64" s="11" t="s">
        <v>129</v>
      </c>
      <c r="F64" s="27" t="s">
        <v>113</v>
      </c>
      <c r="G64" s="52" t="s">
        <v>340</v>
      </c>
      <c r="H64" s="95" t="s">
        <v>347</v>
      </c>
      <c r="I64" s="63" t="s">
        <v>253</v>
      </c>
      <c r="J64" s="95" t="s">
        <v>366</v>
      </c>
      <c r="K64" s="27"/>
    </row>
    <row r="65" spans="1:11" ht="89.25">
      <c r="A65" s="33">
        <v>5</v>
      </c>
      <c r="B65" s="33">
        <v>4</v>
      </c>
      <c r="C65" s="33">
        <v>6</v>
      </c>
      <c r="D65" s="33"/>
      <c r="E65" s="11" t="s">
        <v>130</v>
      </c>
      <c r="F65" s="27" t="s">
        <v>113</v>
      </c>
      <c r="G65" s="52" t="s">
        <v>340</v>
      </c>
      <c r="H65" s="95" t="s">
        <v>347</v>
      </c>
      <c r="I65" s="63" t="s">
        <v>254</v>
      </c>
      <c r="J65" s="27" t="s">
        <v>367</v>
      </c>
      <c r="K65" s="27"/>
    </row>
    <row r="66" spans="1:11" ht="127.5">
      <c r="A66" s="33">
        <v>5</v>
      </c>
      <c r="B66" s="33">
        <v>4</v>
      </c>
      <c r="C66" s="33">
        <v>7</v>
      </c>
      <c r="D66" s="33"/>
      <c r="E66" s="11" t="s">
        <v>131</v>
      </c>
      <c r="F66" s="27" t="s">
        <v>113</v>
      </c>
      <c r="G66" s="52" t="s">
        <v>340</v>
      </c>
      <c r="H66" s="27">
        <v>0</v>
      </c>
      <c r="I66" s="63" t="s">
        <v>255</v>
      </c>
      <c r="J66" s="27" t="s">
        <v>363</v>
      </c>
      <c r="K66" s="27"/>
    </row>
    <row r="67" spans="1:11" ht="102">
      <c r="A67" s="33">
        <v>5</v>
      </c>
      <c r="B67" s="33">
        <v>4</v>
      </c>
      <c r="C67" s="33">
        <v>8</v>
      </c>
      <c r="D67" s="33"/>
      <c r="E67" s="11" t="s">
        <v>132</v>
      </c>
      <c r="F67" s="27" t="s">
        <v>113</v>
      </c>
      <c r="G67" s="52" t="s">
        <v>340</v>
      </c>
      <c r="H67" s="27" t="s">
        <v>224</v>
      </c>
      <c r="I67" s="63" t="s">
        <v>256</v>
      </c>
      <c r="J67" s="27" t="s">
        <v>364</v>
      </c>
      <c r="K67" s="27"/>
    </row>
    <row r="68" spans="1:11" ht="76.5">
      <c r="A68" s="33">
        <v>5</v>
      </c>
      <c r="B68" s="33">
        <v>4</v>
      </c>
      <c r="C68" s="33">
        <v>9</v>
      </c>
      <c r="D68" s="33"/>
      <c r="E68" s="11" t="s">
        <v>133</v>
      </c>
      <c r="F68" s="27" t="s">
        <v>113</v>
      </c>
      <c r="G68" s="52" t="s">
        <v>340</v>
      </c>
      <c r="H68" s="55" t="s">
        <v>224</v>
      </c>
      <c r="I68" s="63" t="s">
        <v>257</v>
      </c>
      <c r="J68" s="81" t="s">
        <v>332</v>
      </c>
      <c r="K68" s="27"/>
    </row>
    <row r="69" spans="1:11" ht="146.25">
      <c r="A69" s="33">
        <v>5</v>
      </c>
      <c r="B69" s="33">
        <v>4</v>
      </c>
      <c r="C69" s="33">
        <v>10</v>
      </c>
      <c r="D69" s="33"/>
      <c r="E69" s="11" t="s">
        <v>134</v>
      </c>
      <c r="F69" s="27" t="s">
        <v>113</v>
      </c>
      <c r="G69" s="52" t="s">
        <v>340</v>
      </c>
      <c r="H69" s="27"/>
      <c r="I69" s="63" t="s">
        <v>258</v>
      </c>
      <c r="J69" s="27" t="s">
        <v>333</v>
      </c>
      <c r="K69" s="27"/>
    </row>
    <row r="70" spans="1:11" ht="165.75">
      <c r="A70" s="33">
        <v>5</v>
      </c>
      <c r="B70" s="33">
        <v>4</v>
      </c>
      <c r="C70" s="33">
        <v>11</v>
      </c>
      <c r="D70" s="33"/>
      <c r="E70" s="11" t="s">
        <v>135</v>
      </c>
      <c r="F70" s="27" t="s">
        <v>136</v>
      </c>
      <c r="G70" s="52" t="s">
        <v>340</v>
      </c>
      <c r="H70" s="27"/>
      <c r="I70" s="27"/>
      <c r="J70" s="27"/>
      <c r="K70" s="27"/>
    </row>
    <row r="71" spans="1:11" ht="78.75">
      <c r="A71" s="33">
        <v>5</v>
      </c>
      <c r="B71" s="33">
        <v>4</v>
      </c>
      <c r="C71" s="33">
        <v>12</v>
      </c>
      <c r="D71" s="33"/>
      <c r="E71" s="11" t="s">
        <v>137</v>
      </c>
      <c r="F71" s="27" t="s">
        <v>138</v>
      </c>
      <c r="G71" s="52" t="s">
        <v>340</v>
      </c>
      <c r="H71" s="52" t="s">
        <v>340</v>
      </c>
      <c r="I71" s="63" t="s">
        <v>259</v>
      </c>
      <c r="J71" s="63" t="s">
        <v>377</v>
      </c>
      <c r="K71" s="27"/>
    </row>
    <row r="72" spans="1:11" ht="102">
      <c r="A72" s="33">
        <v>5</v>
      </c>
      <c r="B72" s="33">
        <v>4</v>
      </c>
      <c r="C72" s="33">
        <v>13</v>
      </c>
      <c r="D72" s="33"/>
      <c r="E72" s="11" t="s">
        <v>139</v>
      </c>
      <c r="F72" s="27" t="s">
        <v>138</v>
      </c>
      <c r="G72" s="52" t="s">
        <v>340</v>
      </c>
      <c r="H72" s="52" t="s">
        <v>340</v>
      </c>
      <c r="I72" s="63" t="s">
        <v>260</v>
      </c>
      <c r="J72" s="63" t="s">
        <v>378</v>
      </c>
      <c r="K72" s="27"/>
    </row>
    <row r="73" spans="1:11" ht="140.25">
      <c r="A73" s="33">
        <v>5</v>
      </c>
      <c r="B73" s="33">
        <v>4</v>
      </c>
      <c r="C73" s="33">
        <v>14</v>
      </c>
      <c r="D73" s="33"/>
      <c r="E73" s="11" t="s">
        <v>140</v>
      </c>
      <c r="F73" s="27" t="s">
        <v>365</v>
      </c>
      <c r="G73" s="52" t="s">
        <v>340</v>
      </c>
      <c r="H73" s="52" t="s">
        <v>340</v>
      </c>
      <c r="I73" s="63" t="s">
        <v>261</v>
      </c>
      <c r="J73" s="27"/>
      <c r="K73" s="27"/>
    </row>
    <row r="74" spans="1:11" ht="101.25">
      <c r="A74" s="33">
        <v>5</v>
      </c>
      <c r="B74" s="33">
        <v>4</v>
      </c>
      <c r="C74" s="33">
        <v>15</v>
      </c>
      <c r="D74" s="33"/>
      <c r="E74" s="11" t="s">
        <v>369</v>
      </c>
      <c r="F74" s="27" t="s">
        <v>113</v>
      </c>
      <c r="G74" s="52" t="s">
        <v>340</v>
      </c>
      <c r="H74" s="27" t="s">
        <v>347</v>
      </c>
      <c r="I74" s="63" t="s">
        <v>262</v>
      </c>
      <c r="J74" s="27" t="s">
        <v>368</v>
      </c>
      <c r="K74" s="27"/>
    </row>
    <row r="75" spans="1:11" ht="67.5">
      <c r="A75" s="33">
        <v>5</v>
      </c>
      <c r="B75" s="33">
        <v>4</v>
      </c>
      <c r="C75" s="33">
        <v>16</v>
      </c>
      <c r="D75" s="33"/>
      <c r="E75" s="11" t="s">
        <v>141</v>
      </c>
      <c r="F75" s="27" t="s">
        <v>113</v>
      </c>
      <c r="G75" s="52" t="s">
        <v>340</v>
      </c>
      <c r="H75" s="95" t="s">
        <v>347</v>
      </c>
      <c r="I75" s="63" t="s">
        <v>263</v>
      </c>
      <c r="J75" s="27" t="s">
        <v>334</v>
      </c>
      <c r="K75" s="27"/>
    </row>
    <row r="76" spans="1:7" ht="15">
      <c r="A76" s="4"/>
      <c r="G76" s="52"/>
    </row>
  </sheetData>
  <sheetProtection/>
  <mergeCells count="10">
    <mergeCell ref="E6:K6"/>
    <mergeCell ref="A4:D4"/>
    <mergeCell ref="E4:E5"/>
    <mergeCell ref="F4:F5"/>
    <mergeCell ref="G4:G5"/>
    <mergeCell ref="A2:K2"/>
    <mergeCell ref="H4:H5"/>
    <mergeCell ref="I4:I5"/>
    <mergeCell ref="J4:J5"/>
    <mergeCell ref="K4:K5"/>
  </mergeCells>
  <hyperlinks>
    <hyperlink ref="A1" r:id="rId1" display="consultantplus://offline/ref=81C534AC1618B38338B7138DDEB14344F59B417381706259B468524054C32ECBB30FCA5546109B5D4A4FB36DK7O"/>
  </hyperlinks>
  <printOptions/>
  <pageMargins left="0" right="0" top="0" bottom="0" header="0.31496062992125984" footer="0.31496062992125984"/>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L17"/>
  <sheetViews>
    <sheetView tabSelected="1" zoomScalePageLayoutView="0" workbookViewId="0" topLeftCell="A7">
      <selection activeCell="H12" sqref="H12"/>
    </sheetView>
  </sheetViews>
  <sheetFormatPr defaultColWidth="9.140625" defaultRowHeight="15"/>
  <cols>
    <col min="1" max="1" width="4.421875" style="0" customWidth="1"/>
    <col min="2" max="2" width="4.140625" style="0" customWidth="1"/>
    <col min="3" max="3" width="36.7109375" style="0" customWidth="1"/>
    <col min="4" max="4" width="31.28125" style="0" customWidth="1"/>
    <col min="5" max="5" width="9.00390625" style="0" customWidth="1"/>
    <col min="6" max="6" width="11.7109375" style="0" customWidth="1"/>
    <col min="7" max="7" width="13.421875" style="0" customWidth="1"/>
    <col min="8" max="8" width="15.140625" style="0" customWidth="1"/>
  </cols>
  <sheetData>
    <row r="1" spans="1:12" ht="15">
      <c r="A1" s="16" t="s">
        <v>143</v>
      </c>
      <c r="B1" s="15"/>
      <c r="C1" s="15"/>
      <c r="D1" s="15"/>
      <c r="E1" s="15"/>
      <c r="F1" s="15"/>
      <c r="G1" s="15"/>
      <c r="H1" s="15"/>
      <c r="I1" s="15"/>
      <c r="J1" s="15"/>
      <c r="K1" s="15"/>
      <c r="L1" s="15"/>
    </row>
    <row r="2" ht="15" customHeight="1">
      <c r="A2" s="4"/>
    </row>
    <row r="3" spans="1:8" ht="15">
      <c r="A3" s="144" t="s">
        <v>144</v>
      </c>
      <c r="B3" s="145"/>
      <c r="C3" s="145"/>
      <c r="D3" s="145"/>
      <c r="E3" s="145"/>
      <c r="F3" s="145"/>
      <c r="G3" s="145"/>
      <c r="H3" s="145"/>
    </row>
    <row r="4" spans="1:8" ht="12.75" customHeight="1">
      <c r="A4" s="148" t="s">
        <v>46</v>
      </c>
      <c r="B4" s="148"/>
      <c r="C4" s="148"/>
      <c r="D4" s="145"/>
      <c r="E4" s="145"/>
      <c r="F4" s="145"/>
      <c r="G4" s="145"/>
      <c r="H4" s="145"/>
    </row>
    <row r="5" spans="1:8" ht="15">
      <c r="A5" s="148"/>
      <c r="B5" s="148"/>
      <c r="C5" s="148"/>
      <c r="D5" s="145"/>
      <c r="E5" s="145"/>
      <c r="F5" s="145"/>
      <c r="G5" s="145"/>
      <c r="H5" s="145"/>
    </row>
    <row r="6" ht="15">
      <c r="A6" s="19"/>
    </row>
    <row r="7" spans="1:8" ht="90" customHeight="1">
      <c r="A7" s="131" t="s">
        <v>47</v>
      </c>
      <c r="B7" s="131"/>
      <c r="C7" s="131" t="s">
        <v>145</v>
      </c>
      <c r="D7" s="131" t="s">
        <v>146</v>
      </c>
      <c r="E7" s="131" t="s">
        <v>147</v>
      </c>
      <c r="F7" s="131" t="s">
        <v>148</v>
      </c>
      <c r="G7" s="131" t="s">
        <v>149</v>
      </c>
      <c r="H7" s="131" t="s">
        <v>150</v>
      </c>
    </row>
    <row r="8" spans="1:8" ht="15">
      <c r="A8" s="12" t="s">
        <v>9</v>
      </c>
      <c r="B8" s="12" t="s">
        <v>53</v>
      </c>
      <c r="C8" s="131"/>
      <c r="D8" s="131"/>
      <c r="E8" s="131"/>
      <c r="F8" s="131"/>
      <c r="G8" s="131"/>
      <c r="H8" s="131"/>
    </row>
    <row r="9" spans="1:8" ht="15">
      <c r="A9" s="40">
        <v>5</v>
      </c>
      <c r="B9" s="40">
        <v>1</v>
      </c>
      <c r="C9" s="147" t="s">
        <v>16</v>
      </c>
      <c r="D9" s="147"/>
      <c r="E9" s="147"/>
      <c r="F9" s="147"/>
      <c r="G9" s="147"/>
      <c r="H9" s="147"/>
    </row>
    <row r="10" spans="1:8" ht="109.5" customHeight="1">
      <c r="A10" s="12"/>
      <c r="B10" s="12"/>
      <c r="C10" s="11" t="s">
        <v>151</v>
      </c>
      <c r="D10" s="11" t="s">
        <v>152</v>
      </c>
      <c r="E10" s="11"/>
      <c r="F10" s="11"/>
      <c r="G10" s="11"/>
      <c r="H10" s="11"/>
    </row>
    <row r="11" spans="1:8" ht="15">
      <c r="A11" s="41"/>
      <c r="B11" s="41"/>
      <c r="C11" s="149" t="s">
        <v>153</v>
      </c>
      <c r="D11" s="149"/>
      <c r="E11" s="149"/>
      <c r="F11" s="149"/>
      <c r="G11" s="149"/>
      <c r="H11" s="11"/>
    </row>
    <row r="12" spans="1:8" ht="84" customHeight="1">
      <c r="A12" s="12"/>
      <c r="B12" s="12"/>
      <c r="C12" s="42" t="s">
        <v>154</v>
      </c>
      <c r="D12" s="12" t="s">
        <v>155</v>
      </c>
      <c r="E12" s="123">
        <v>2.556</v>
      </c>
      <c r="F12" s="123">
        <v>1.23</v>
      </c>
      <c r="G12" s="123">
        <v>48.1</v>
      </c>
      <c r="H12" s="89"/>
    </row>
    <row r="13" spans="1:8" ht="15">
      <c r="A13" s="39"/>
      <c r="B13" s="12"/>
      <c r="C13" s="149" t="s">
        <v>27</v>
      </c>
      <c r="D13" s="149"/>
      <c r="E13" s="149"/>
      <c r="F13" s="149"/>
      <c r="G13" s="149"/>
      <c r="H13" s="149"/>
    </row>
    <row r="14" spans="1:8" ht="33.75" customHeight="1">
      <c r="A14" s="12"/>
      <c r="B14" s="12"/>
      <c r="C14" s="150" t="s">
        <v>156</v>
      </c>
      <c r="D14" s="150"/>
      <c r="E14" s="150"/>
      <c r="F14" s="150"/>
      <c r="G14" s="150"/>
      <c r="H14" s="150"/>
    </row>
    <row r="15" spans="1:8" ht="15">
      <c r="A15" s="12"/>
      <c r="B15" s="12"/>
      <c r="C15" s="149" t="s">
        <v>35</v>
      </c>
      <c r="D15" s="149"/>
      <c r="E15" s="149"/>
      <c r="F15" s="149"/>
      <c r="G15" s="149"/>
      <c r="H15" s="149"/>
    </row>
    <row r="16" spans="1:8" ht="15">
      <c r="A16" s="131"/>
      <c r="B16" s="131"/>
      <c r="C16" s="146" t="s">
        <v>157</v>
      </c>
      <c r="D16" s="132" t="s">
        <v>152</v>
      </c>
      <c r="E16" s="132"/>
      <c r="F16" s="132"/>
      <c r="G16" s="132"/>
      <c r="H16" s="132"/>
    </row>
    <row r="17" spans="1:8" ht="190.5" customHeight="1">
      <c r="A17" s="131"/>
      <c r="B17" s="131"/>
      <c r="C17" s="146"/>
      <c r="D17" s="132"/>
      <c r="E17" s="132"/>
      <c r="F17" s="132"/>
      <c r="G17" s="132"/>
      <c r="H17" s="132"/>
    </row>
  </sheetData>
  <sheetProtection/>
  <mergeCells count="22">
    <mergeCell ref="F7:F8"/>
    <mergeCell ref="D16:D17"/>
    <mergeCell ref="G16:G17"/>
    <mergeCell ref="H16:H17"/>
    <mergeCell ref="C15:H15"/>
    <mergeCell ref="H7:H8"/>
    <mergeCell ref="E16:E17"/>
    <mergeCell ref="F16:F17"/>
    <mergeCell ref="C11:G11"/>
    <mergeCell ref="G7:G8"/>
    <mergeCell ref="C7:C8"/>
    <mergeCell ref="D7:D8"/>
    <mergeCell ref="E7:E8"/>
    <mergeCell ref="B16:B17"/>
    <mergeCell ref="C16:C17"/>
    <mergeCell ref="C9:H9"/>
    <mergeCell ref="A3:H3"/>
    <mergeCell ref="A4:H5"/>
    <mergeCell ref="C13:H13"/>
    <mergeCell ref="C14:H14"/>
    <mergeCell ref="A16:A17"/>
    <mergeCell ref="A7:B7"/>
  </mergeCells>
  <hyperlinks>
    <hyperlink ref="A1" r:id="rId1" display="consultantplus://offline/ref=81C534AC1618B38338B7138DDEB14344F59B417381706259B468524054C32ECBB30FCA5546109B5D4A4FB36DK7O"/>
  </hyperlinks>
  <printOptions/>
  <pageMargins left="0.7" right="0.7" top="0.75" bottom="0.75"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R26"/>
  <sheetViews>
    <sheetView zoomScalePageLayoutView="0" workbookViewId="0" topLeftCell="A22">
      <selection activeCell="P11" sqref="P11"/>
    </sheetView>
  </sheetViews>
  <sheetFormatPr defaultColWidth="9.140625" defaultRowHeight="15"/>
  <cols>
    <col min="1" max="1" width="3.8515625" style="0" customWidth="1"/>
    <col min="2" max="2" width="4.7109375" style="0" customWidth="1"/>
    <col min="3" max="3" width="3.7109375" style="0" customWidth="1"/>
    <col min="4" max="5" width="3.421875" style="0" customWidth="1"/>
    <col min="6" max="6" width="26.00390625" style="0" customWidth="1"/>
    <col min="7" max="7" width="11.140625" style="0" customWidth="1"/>
    <col min="8" max="8" width="5.57421875" style="0" customWidth="1"/>
    <col min="9" max="9" width="6.140625" style="0" customWidth="1"/>
    <col min="10" max="10" width="6.7109375" style="0" customWidth="1"/>
    <col min="11" max="11" width="5.8515625" style="0" customWidth="1"/>
    <col min="12" max="12" width="5.7109375" style="0" customWidth="1"/>
    <col min="13" max="13" width="8.421875" style="0" customWidth="1"/>
    <col min="14" max="14" width="9.140625" style="0" customWidth="1"/>
  </cols>
  <sheetData>
    <row r="1" spans="1:16" ht="15">
      <c r="A1" s="20" t="s">
        <v>158</v>
      </c>
      <c r="B1" s="21"/>
      <c r="C1" s="21"/>
      <c r="D1" s="21"/>
      <c r="E1" s="21"/>
      <c r="F1" s="21"/>
      <c r="G1" s="21"/>
      <c r="H1" s="21"/>
      <c r="I1" s="21"/>
      <c r="J1" s="21"/>
      <c r="K1" s="21"/>
      <c r="L1" s="21"/>
      <c r="M1" s="22"/>
      <c r="N1" s="23"/>
      <c r="O1" s="23"/>
      <c r="P1" s="23"/>
    </row>
    <row r="2" spans="1:16" ht="15">
      <c r="A2" s="24" t="s">
        <v>159</v>
      </c>
      <c r="B2" s="25"/>
      <c r="C2" s="25"/>
      <c r="D2" s="25"/>
      <c r="E2" s="25"/>
      <c r="F2" s="25"/>
      <c r="G2" s="25"/>
      <c r="H2" s="25"/>
      <c r="I2" s="25"/>
      <c r="J2" s="25"/>
      <c r="K2" s="25"/>
      <c r="L2" s="25"/>
      <c r="M2" s="23"/>
      <c r="N2" s="23"/>
      <c r="O2" s="23"/>
      <c r="P2" s="23"/>
    </row>
    <row r="3" spans="1:16" ht="15">
      <c r="A3" s="26"/>
      <c r="B3" s="23"/>
      <c r="C3" s="23"/>
      <c r="D3" s="23"/>
      <c r="E3" s="23"/>
      <c r="F3" s="23"/>
      <c r="G3" s="23" t="s">
        <v>195</v>
      </c>
      <c r="H3" s="23"/>
      <c r="I3" s="23"/>
      <c r="J3" s="23"/>
      <c r="K3" s="23"/>
      <c r="L3" s="23"/>
      <c r="M3" s="23"/>
      <c r="N3" s="23"/>
      <c r="O3" s="23"/>
      <c r="P3" s="23"/>
    </row>
    <row r="4" spans="1:17" ht="15">
      <c r="A4" s="144" t="s">
        <v>194</v>
      </c>
      <c r="B4" s="156"/>
      <c r="C4" s="156"/>
      <c r="D4" s="156"/>
      <c r="E4" s="156"/>
      <c r="F4" s="156"/>
      <c r="G4" s="156"/>
      <c r="H4" s="156"/>
      <c r="I4" s="156"/>
      <c r="J4" s="156"/>
      <c r="K4" s="156"/>
      <c r="L4" s="156"/>
      <c r="M4" s="156"/>
      <c r="N4" s="156"/>
      <c r="O4" s="156"/>
      <c r="P4" s="156"/>
      <c r="Q4" s="156"/>
    </row>
    <row r="5" ht="15">
      <c r="A5" s="4"/>
    </row>
    <row r="6" spans="1:18" ht="50.25" customHeight="1">
      <c r="A6" s="142" t="s">
        <v>160</v>
      </c>
      <c r="B6" s="142"/>
      <c r="C6" s="142"/>
      <c r="D6" s="142"/>
      <c r="E6" s="142"/>
      <c r="F6" s="142" t="s">
        <v>161</v>
      </c>
      <c r="G6" s="142" t="s">
        <v>162</v>
      </c>
      <c r="H6" s="142" t="s">
        <v>163</v>
      </c>
      <c r="I6" s="142"/>
      <c r="J6" s="142"/>
      <c r="K6" s="142"/>
      <c r="L6" s="142"/>
      <c r="M6" s="142" t="s">
        <v>164</v>
      </c>
      <c r="N6" s="142"/>
      <c r="O6" s="142"/>
      <c r="P6" s="142" t="s">
        <v>165</v>
      </c>
      <c r="Q6" s="142"/>
      <c r="R6" s="5"/>
    </row>
    <row r="7" spans="1:18" ht="59.25" customHeight="1">
      <c r="A7" s="142"/>
      <c r="B7" s="142"/>
      <c r="C7" s="142"/>
      <c r="D7" s="142"/>
      <c r="E7" s="142"/>
      <c r="F7" s="142"/>
      <c r="G7" s="142"/>
      <c r="H7" s="142" t="s">
        <v>166</v>
      </c>
      <c r="I7" s="142" t="s">
        <v>167</v>
      </c>
      <c r="J7" s="142" t="s">
        <v>168</v>
      </c>
      <c r="K7" s="142" t="s">
        <v>169</v>
      </c>
      <c r="L7" s="142" t="s">
        <v>170</v>
      </c>
      <c r="M7" s="142" t="s">
        <v>171</v>
      </c>
      <c r="N7" s="142" t="s">
        <v>172</v>
      </c>
      <c r="O7" s="142" t="s">
        <v>173</v>
      </c>
      <c r="P7" s="142" t="s">
        <v>174</v>
      </c>
      <c r="Q7" s="142" t="s">
        <v>175</v>
      </c>
      <c r="R7" s="5"/>
    </row>
    <row r="8" spans="1:18" ht="15">
      <c r="A8" s="28" t="s">
        <v>9</v>
      </c>
      <c r="B8" s="28" t="s">
        <v>53</v>
      </c>
      <c r="C8" s="28" t="s">
        <v>54</v>
      </c>
      <c r="D8" s="33" t="s">
        <v>55</v>
      </c>
      <c r="E8" s="33" t="s">
        <v>176</v>
      </c>
      <c r="F8" s="142"/>
      <c r="G8" s="142"/>
      <c r="H8" s="142"/>
      <c r="I8" s="142"/>
      <c r="J8" s="142"/>
      <c r="K8" s="142"/>
      <c r="L8" s="142"/>
      <c r="M8" s="142"/>
      <c r="N8" s="142"/>
      <c r="O8" s="142"/>
      <c r="P8" s="142"/>
      <c r="Q8" s="142"/>
      <c r="R8" s="5"/>
    </row>
    <row r="9" spans="1:18" ht="45.75" customHeight="1">
      <c r="A9" s="34">
        <v>5</v>
      </c>
      <c r="B9" s="35"/>
      <c r="C9" s="35"/>
      <c r="D9" s="38"/>
      <c r="E9" s="35"/>
      <c r="F9" s="11" t="s">
        <v>177</v>
      </c>
      <c r="G9" s="27" t="s">
        <v>178</v>
      </c>
      <c r="H9" s="61">
        <v>511</v>
      </c>
      <c r="I9" s="61">
        <v>405</v>
      </c>
      <c r="J9" s="61">
        <v>516003</v>
      </c>
      <c r="K9" s="61">
        <v>244</v>
      </c>
      <c r="L9" s="61"/>
      <c r="M9" s="82">
        <v>4701</v>
      </c>
      <c r="N9" s="45"/>
      <c r="O9" s="53">
        <v>1853.9</v>
      </c>
      <c r="P9" s="76">
        <f>O9/M9*100</f>
        <v>39.4362901510317</v>
      </c>
      <c r="Q9" s="61"/>
      <c r="R9" s="44"/>
    </row>
    <row r="10" spans="1:18" ht="28.5" customHeight="1">
      <c r="A10" s="151">
        <v>5</v>
      </c>
      <c r="B10" s="151">
        <v>1</v>
      </c>
      <c r="C10" s="152"/>
      <c r="D10" s="142"/>
      <c r="E10" s="152"/>
      <c r="F10" s="132" t="s">
        <v>179</v>
      </c>
      <c r="G10" s="27" t="s">
        <v>180</v>
      </c>
      <c r="H10" s="61">
        <v>511</v>
      </c>
      <c r="I10" s="61">
        <v>405</v>
      </c>
      <c r="J10" s="61">
        <v>516003</v>
      </c>
      <c r="K10" s="61">
        <v>244</v>
      </c>
      <c r="L10" s="61"/>
      <c r="M10" s="114">
        <f>M11</f>
        <v>4661</v>
      </c>
      <c r="N10" s="96"/>
      <c r="O10" s="96">
        <f>O11</f>
        <v>1853.8999999999999</v>
      </c>
      <c r="P10" s="76">
        <f aca="true" t="shared" si="0" ref="P10:P16">O10/M10*100</f>
        <v>39.774726453550734</v>
      </c>
      <c r="Q10" s="96"/>
      <c r="R10" s="5"/>
    </row>
    <row r="11" spans="1:18" ht="38.25">
      <c r="A11" s="151"/>
      <c r="B11" s="151"/>
      <c r="C11" s="152"/>
      <c r="D11" s="142"/>
      <c r="E11" s="152"/>
      <c r="F11" s="132"/>
      <c r="G11" s="27" t="s">
        <v>181</v>
      </c>
      <c r="H11" s="61">
        <v>511</v>
      </c>
      <c r="I11" s="61">
        <v>405</v>
      </c>
      <c r="J11" s="61">
        <v>516003</v>
      </c>
      <c r="K11" s="61">
        <v>244</v>
      </c>
      <c r="L11" s="61"/>
      <c r="M11" s="115">
        <f>M12+M13</f>
        <v>4661</v>
      </c>
      <c r="N11" s="96"/>
      <c r="O11" s="96">
        <f>O13+O12</f>
        <v>1853.8999999999999</v>
      </c>
      <c r="P11" s="76">
        <f t="shared" si="0"/>
        <v>39.774726453550734</v>
      </c>
      <c r="Q11" s="96"/>
      <c r="R11" s="5"/>
    </row>
    <row r="12" spans="1:18" ht="131.25" customHeight="1">
      <c r="A12" s="28"/>
      <c r="B12" s="28"/>
      <c r="C12" s="28"/>
      <c r="D12" s="33"/>
      <c r="E12" s="35"/>
      <c r="F12" s="11" t="s">
        <v>72</v>
      </c>
      <c r="G12" s="27"/>
      <c r="H12" s="61">
        <v>511</v>
      </c>
      <c r="I12" s="61">
        <v>405</v>
      </c>
      <c r="J12" s="61">
        <v>516181</v>
      </c>
      <c r="K12" s="61">
        <v>244</v>
      </c>
      <c r="L12" s="61">
        <v>290</v>
      </c>
      <c r="M12" s="115">
        <v>350</v>
      </c>
      <c r="N12" s="96"/>
      <c r="O12" s="96">
        <v>142.3</v>
      </c>
      <c r="P12" s="76">
        <f t="shared" si="0"/>
        <v>40.65714285714286</v>
      </c>
      <c r="Q12" s="96"/>
      <c r="R12" s="44"/>
    </row>
    <row r="13" spans="1:18" ht="76.5">
      <c r="A13" s="28">
        <v>5</v>
      </c>
      <c r="B13" s="28">
        <v>1</v>
      </c>
      <c r="C13" s="28">
        <v>14</v>
      </c>
      <c r="D13" s="33"/>
      <c r="E13" s="28"/>
      <c r="F13" s="11" t="s">
        <v>81</v>
      </c>
      <c r="G13" s="27" t="s">
        <v>181</v>
      </c>
      <c r="H13" s="61">
        <v>511</v>
      </c>
      <c r="I13" s="61">
        <v>405</v>
      </c>
      <c r="J13" s="61">
        <v>516181</v>
      </c>
      <c r="K13" s="61">
        <v>244</v>
      </c>
      <c r="L13" s="61"/>
      <c r="M13" s="115">
        <f>M14+M15+M16</f>
        <v>4311</v>
      </c>
      <c r="N13" s="96"/>
      <c r="O13" s="96">
        <v>1711.6</v>
      </c>
      <c r="P13" s="76">
        <f t="shared" si="0"/>
        <v>39.70308513106008</v>
      </c>
      <c r="Q13" s="96"/>
      <c r="R13" s="5"/>
    </row>
    <row r="14" spans="1:18" ht="44.25" customHeight="1">
      <c r="A14" s="28">
        <v>5</v>
      </c>
      <c r="B14" s="28">
        <v>1</v>
      </c>
      <c r="C14" s="28">
        <v>14</v>
      </c>
      <c r="D14" s="33">
        <v>1</v>
      </c>
      <c r="E14" s="28"/>
      <c r="F14" s="11" t="s">
        <v>82</v>
      </c>
      <c r="G14" s="27" t="s">
        <v>181</v>
      </c>
      <c r="H14" s="61">
        <v>511</v>
      </c>
      <c r="I14" s="61">
        <v>405</v>
      </c>
      <c r="J14" s="61">
        <v>516181</v>
      </c>
      <c r="K14" s="61">
        <v>244</v>
      </c>
      <c r="L14" s="61"/>
      <c r="M14" s="115">
        <v>4311</v>
      </c>
      <c r="N14" s="96"/>
      <c r="O14" s="96">
        <v>1711.6</v>
      </c>
      <c r="P14" s="76">
        <f t="shared" si="0"/>
        <v>39.70308513106008</v>
      </c>
      <c r="Q14" s="96"/>
      <c r="R14" s="5"/>
    </row>
    <row r="15" spans="1:18" ht="60" customHeight="1">
      <c r="A15" s="28">
        <v>5</v>
      </c>
      <c r="B15" s="28">
        <v>1</v>
      </c>
      <c r="C15" s="28">
        <v>14</v>
      </c>
      <c r="D15" s="33">
        <v>2</v>
      </c>
      <c r="E15" s="35"/>
      <c r="F15" s="11" t="s">
        <v>182</v>
      </c>
      <c r="G15" s="27" t="s">
        <v>183</v>
      </c>
      <c r="H15" s="61"/>
      <c r="I15" s="61"/>
      <c r="J15" s="61"/>
      <c r="K15" s="61"/>
      <c r="L15" s="61"/>
      <c r="M15" s="115">
        <v>0</v>
      </c>
      <c r="N15" s="96"/>
      <c r="O15" s="96"/>
      <c r="P15" s="76">
        <v>0</v>
      </c>
      <c r="Q15" s="96"/>
      <c r="R15" s="5"/>
    </row>
    <row r="16" spans="1:18" ht="48.75" customHeight="1">
      <c r="A16" s="28">
        <v>5</v>
      </c>
      <c r="B16" s="28">
        <v>1</v>
      </c>
      <c r="C16" s="28">
        <v>14</v>
      </c>
      <c r="D16" s="33">
        <v>3</v>
      </c>
      <c r="E16" s="35"/>
      <c r="F16" s="11" t="s">
        <v>330</v>
      </c>
      <c r="G16" s="27" t="s">
        <v>183</v>
      </c>
      <c r="H16" s="61">
        <v>511</v>
      </c>
      <c r="I16" s="61">
        <v>405</v>
      </c>
      <c r="J16" s="61">
        <v>510062</v>
      </c>
      <c r="K16" s="61">
        <v>851</v>
      </c>
      <c r="L16" s="61">
        <v>290</v>
      </c>
      <c r="M16" s="115">
        <v>0</v>
      </c>
      <c r="N16" s="96"/>
      <c r="O16" s="96">
        <v>0</v>
      </c>
      <c r="P16" s="76" t="e">
        <f t="shared" si="0"/>
        <v>#DIV/0!</v>
      </c>
      <c r="Q16" s="96"/>
      <c r="R16" s="5"/>
    </row>
    <row r="17" spans="1:18" ht="20.25" customHeight="1">
      <c r="A17" s="151">
        <v>5</v>
      </c>
      <c r="B17" s="151">
        <v>2</v>
      </c>
      <c r="C17" s="152"/>
      <c r="D17" s="142"/>
      <c r="E17" s="152"/>
      <c r="F17" s="149" t="s">
        <v>184</v>
      </c>
      <c r="G17" s="46" t="s">
        <v>178</v>
      </c>
      <c r="H17" s="29"/>
      <c r="I17" s="28"/>
      <c r="J17" s="28"/>
      <c r="K17" s="28"/>
      <c r="L17" s="28"/>
      <c r="M17" s="82" t="s">
        <v>185</v>
      </c>
      <c r="N17" s="29">
        <v>0</v>
      </c>
      <c r="O17" s="29">
        <v>0</v>
      </c>
      <c r="P17" s="28"/>
      <c r="Q17" s="28"/>
      <c r="R17" s="5"/>
    </row>
    <row r="18" spans="1:18" ht="51" customHeight="1">
      <c r="A18" s="151"/>
      <c r="B18" s="151"/>
      <c r="C18" s="152"/>
      <c r="D18" s="142"/>
      <c r="E18" s="152"/>
      <c r="F18" s="149"/>
      <c r="G18" s="27" t="s">
        <v>186</v>
      </c>
      <c r="H18" s="29"/>
      <c r="I18" s="28"/>
      <c r="J18" s="28"/>
      <c r="K18" s="28"/>
      <c r="L18" s="28"/>
      <c r="M18" s="82" t="s">
        <v>185</v>
      </c>
      <c r="N18" s="29">
        <v>0</v>
      </c>
      <c r="O18" s="29">
        <v>0</v>
      </c>
      <c r="P18" s="28"/>
      <c r="Q18" s="28"/>
      <c r="R18" s="5"/>
    </row>
    <row r="19" spans="1:18" ht="116.25" customHeight="1">
      <c r="A19" s="28">
        <v>5</v>
      </c>
      <c r="B19" s="28">
        <v>2</v>
      </c>
      <c r="C19" s="28">
        <v>1</v>
      </c>
      <c r="D19" s="33"/>
      <c r="E19" s="28"/>
      <c r="F19" s="11" t="s">
        <v>187</v>
      </c>
      <c r="G19" s="27"/>
      <c r="H19" s="29"/>
      <c r="I19" s="29"/>
      <c r="J19" s="29"/>
      <c r="K19" s="29"/>
      <c r="L19" s="29"/>
      <c r="M19" s="82">
        <v>10</v>
      </c>
      <c r="N19" s="29">
        <v>0</v>
      </c>
      <c r="O19" s="29">
        <v>0</v>
      </c>
      <c r="P19" s="28"/>
      <c r="Q19" s="28"/>
      <c r="R19" s="44"/>
    </row>
    <row r="20" spans="1:18" ht="15">
      <c r="A20" s="151">
        <v>5</v>
      </c>
      <c r="B20" s="151">
        <v>3</v>
      </c>
      <c r="C20" s="153"/>
      <c r="D20" s="142"/>
      <c r="E20" s="153"/>
      <c r="F20" s="149" t="s">
        <v>188</v>
      </c>
      <c r="G20" s="46" t="s">
        <v>178</v>
      </c>
      <c r="H20" s="29"/>
      <c r="I20" s="28"/>
      <c r="J20" s="28"/>
      <c r="K20" s="28"/>
      <c r="L20" s="28"/>
      <c r="M20" s="82">
        <v>30</v>
      </c>
      <c r="N20" s="29">
        <v>0</v>
      </c>
      <c r="O20" s="29">
        <v>0</v>
      </c>
      <c r="P20" s="28">
        <v>0</v>
      </c>
      <c r="Q20" s="28"/>
      <c r="R20" s="5"/>
    </row>
    <row r="21" spans="1:18" ht="51">
      <c r="A21" s="151"/>
      <c r="B21" s="151"/>
      <c r="C21" s="153"/>
      <c r="D21" s="142"/>
      <c r="E21" s="153"/>
      <c r="F21" s="149"/>
      <c r="G21" s="27" t="s">
        <v>186</v>
      </c>
      <c r="H21" s="29"/>
      <c r="I21" s="28"/>
      <c r="J21" s="28"/>
      <c r="K21" s="28"/>
      <c r="L21" s="28"/>
      <c r="M21" s="82" t="s">
        <v>189</v>
      </c>
      <c r="N21" s="29">
        <v>0</v>
      </c>
      <c r="O21" s="29">
        <v>0</v>
      </c>
      <c r="P21" s="28"/>
      <c r="Q21" s="28"/>
      <c r="R21" s="5"/>
    </row>
    <row r="22" spans="1:18" ht="76.5">
      <c r="A22" s="151"/>
      <c r="B22" s="151"/>
      <c r="C22" s="153"/>
      <c r="D22" s="142"/>
      <c r="E22" s="153"/>
      <c r="F22" s="149"/>
      <c r="G22" s="11" t="s">
        <v>190</v>
      </c>
      <c r="H22" s="29"/>
      <c r="I22" s="28"/>
      <c r="J22" s="28"/>
      <c r="K22" s="28"/>
      <c r="L22" s="28"/>
      <c r="M22" s="82">
        <v>30</v>
      </c>
      <c r="N22" s="29">
        <v>0</v>
      </c>
      <c r="O22" s="29">
        <v>0</v>
      </c>
      <c r="P22" s="28">
        <v>0</v>
      </c>
      <c r="Q22" s="28"/>
      <c r="R22" s="5"/>
    </row>
    <row r="23" spans="1:18" ht="74.25" customHeight="1">
      <c r="A23" s="153">
        <v>5</v>
      </c>
      <c r="B23" s="153">
        <v>3</v>
      </c>
      <c r="C23" s="153">
        <v>1</v>
      </c>
      <c r="D23" s="142"/>
      <c r="E23" s="153"/>
      <c r="F23" s="131" t="s">
        <v>191</v>
      </c>
      <c r="G23" s="132" t="s">
        <v>192</v>
      </c>
      <c r="H23" s="154"/>
      <c r="I23" s="154"/>
      <c r="J23" s="154"/>
      <c r="K23" s="154"/>
      <c r="L23" s="154"/>
      <c r="M23" s="157">
        <v>30</v>
      </c>
      <c r="N23" s="154">
        <v>0</v>
      </c>
      <c r="O23" s="154">
        <v>0</v>
      </c>
      <c r="P23" s="154">
        <v>0</v>
      </c>
      <c r="Q23" s="154"/>
      <c r="R23" s="155"/>
    </row>
    <row r="24" spans="1:18" ht="15" hidden="1">
      <c r="A24" s="153"/>
      <c r="B24" s="153"/>
      <c r="C24" s="153"/>
      <c r="D24" s="142"/>
      <c r="E24" s="153"/>
      <c r="F24" s="131"/>
      <c r="G24" s="132"/>
      <c r="H24" s="154"/>
      <c r="I24" s="154"/>
      <c r="J24" s="154"/>
      <c r="K24" s="154"/>
      <c r="L24" s="154"/>
      <c r="M24" s="157"/>
      <c r="N24" s="154"/>
      <c r="O24" s="154"/>
      <c r="P24" s="154"/>
      <c r="Q24" s="154"/>
      <c r="R24" s="155"/>
    </row>
    <row r="25" spans="1:18" ht="15.75" customHeight="1">
      <c r="A25" s="153">
        <v>5</v>
      </c>
      <c r="B25" s="153">
        <v>4</v>
      </c>
      <c r="C25" s="153"/>
      <c r="D25" s="142"/>
      <c r="E25" s="153"/>
      <c r="F25" s="149" t="s">
        <v>193</v>
      </c>
      <c r="G25" s="27" t="s">
        <v>178</v>
      </c>
      <c r="H25" s="29"/>
      <c r="I25" s="29"/>
      <c r="J25" s="29"/>
      <c r="K25" s="29"/>
      <c r="L25" s="29"/>
      <c r="M25" s="82">
        <v>0</v>
      </c>
      <c r="N25" s="29">
        <v>0</v>
      </c>
      <c r="O25" s="29">
        <v>0</v>
      </c>
      <c r="P25" s="29">
        <v>0</v>
      </c>
      <c r="Q25" s="29"/>
      <c r="R25" s="5"/>
    </row>
    <row r="26" spans="1:18" ht="53.25" customHeight="1">
      <c r="A26" s="153"/>
      <c r="B26" s="153"/>
      <c r="C26" s="153"/>
      <c r="D26" s="142"/>
      <c r="E26" s="153"/>
      <c r="F26" s="149"/>
      <c r="G26" s="27" t="s">
        <v>186</v>
      </c>
      <c r="H26" s="29"/>
      <c r="I26" s="29"/>
      <c r="J26" s="29"/>
      <c r="K26" s="29"/>
      <c r="L26" s="29"/>
      <c r="M26" s="82">
        <v>0</v>
      </c>
      <c r="N26" s="29">
        <v>0</v>
      </c>
      <c r="O26" s="29">
        <v>0</v>
      </c>
      <c r="P26" s="29">
        <v>0</v>
      </c>
      <c r="Q26" s="29"/>
      <c r="R26" s="5"/>
    </row>
  </sheetData>
  <sheetProtection/>
  <mergeCells count="59">
    <mergeCell ref="A4:Q4"/>
    <mergeCell ref="A25:A26"/>
    <mergeCell ref="B25:B26"/>
    <mergeCell ref="C25:C26"/>
    <mergeCell ref="D25:D26"/>
    <mergeCell ref="E25:E26"/>
    <mergeCell ref="F25:F26"/>
    <mergeCell ref="M23:M24"/>
    <mergeCell ref="N23:N24"/>
    <mergeCell ref="O23:O24"/>
    <mergeCell ref="P23:P24"/>
    <mergeCell ref="Q23:Q24"/>
    <mergeCell ref="R23:R24"/>
    <mergeCell ref="G23:G24"/>
    <mergeCell ref="H23:H24"/>
    <mergeCell ref="I23:I24"/>
    <mergeCell ref="J23:J24"/>
    <mergeCell ref="K23:K24"/>
    <mergeCell ref="L23:L24"/>
    <mergeCell ref="F20:F22"/>
    <mergeCell ref="A23:A24"/>
    <mergeCell ref="B23:B24"/>
    <mergeCell ref="C23:C24"/>
    <mergeCell ref="D23:D24"/>
    <mergeCell ref="E23:E24"/>
    <mergeCell ref="F23:F24"/>
    <mergeCell ref="A20:A22"/>
    <mergeCell ref="B20:B22"/>
    <mergeCell ref="C20:C22"/>
    <mergeCell ref="D20:D22"/>
    <mergeCell ref="E20:E22"/>
    <mergeCell ref="A17:A18"/>
    <mergeCell ref="B17:B18"/>
    <mergeCell ref="C17:C18"/>
    <mergeCell ref="D17:D18"/>
    <mergeCell ref="E17:E18"/>
    <mergeCell ref="F17:F18"/>
    <mergeCell ref="F10:F11"/>
    <mergeCell ref="A10:A11"/>
    <mergeCell ref="B10:B11"/>
    <mergeCell ref="C10:C11"/>
    <mergeCell ref="D10:D11"/>
    <mergeCell ref="E10:E11"/>
    <mergeCell ref="L7:L8"/>
    <mergeCell ref="M7:M8"/>
    <mergeCell ref="N7:N8"/>
    <mergeCell ref="O7:O8"/>
    <mergeCell ref="P7:P8"/>
    <mergeCell ref="Q7:Q8"/>
    <mergeCell ref="A6:E7"/>
    <mergeCell ref="F6:F8"/>
    <mergeCell ref="G6:G8"/>
    <mergeCell ref="H6:L6"/>
    <mergeCell ref="M6:O6"/>
    <mergeCell ref="P6:Q6"/>
    <mergeCell ref="H7:H8"/>
    <mergeCell ref="I7:I8"/>
    <mergeCell ref="J7:J8"/>
    <mergeCell ref="K7:K8"/>
  </mergeCells>
  <hyperlinks>
    <hyperlink ref="A1" r:id="rId1" display="consultantplus://offline/ref=81C534AC1618B38338B7138DDEB14344F59B417381706259B468524054C32ECBB30FCA5546109B5D4A4FB36DK7O"/>
  </hyperlinks>
  <printOptions/>
  <pageMargins left="0.7" right="0.7" top="0.75" bottom="0.75" header="0.3" footer="0.3"/>
  <pageSetup horizontalDpi="600" verticalDpi="600" orientation="landscape" paperSize="9" r:id="rId2"/>
</worksheet>
</file>

<file path=xl/worksheets/sheet5.xml><?xml version="1.0" encoding="utf-8"?>
<worksheet xmlns="http://schemas.openxmlformats.org/spreadsheetml/2006/main" xmlns:r="http://schemas.openxmlformats.org/officeDocument/2006/relationships">
  <dimension ref="A1:G57"/>
  <sheetViews>
    <sheetView zoomScalePageLayoutView="0" workbookViewId="0" topLeftCell="A1">
      <selection activeCell="G12" sqref="G12"/>
    </sheetView>
  </sheetViews>
  <sheetFormatPr defaultColWidth="9.140625" defaultRowHeight="15"/>
  <cols>
    <col min="1" max="1" width="8.140625" style="0" customWidth="1"/>
    <col min="2" max="2" width="8.8515625" style="0" customWidth="1"/>
    <col min="3" max="3" width="37.00390625" style="0" customWidth="1"/>
    <col min="4" max="4" width="24.00390625" style="0" customWidth="1"/>
    <col min="5" max="5" width="15.421875" style="0" customWidth="1"/>
    <col min="6" max="6" width="13.8515625" style="0" customWidth="1"/>
    <col min="7" max="7" width="25.57421875" style="0" customWidth="1"/>
  </cols>
  <sheetData>
    <row r="1" spans="1:7" ht="15">
      <c r="A1" s="30" t="s">
        <v>196</v>
      </c>
      <c r="B1" s="21"/>
      <c r="C1" s="21"/>
      <c r="D1" s="21"/>
      <c r="E1" s="21"/>
      <c r="F1" s="21"/>
      <c r="G1" s="21"/>
    </row>
    <row r="2" spans="1:7" ht="15.75">
      <c r="A2" s="31" t="s">
        <v>197</v>
      </c>
      <c r="B2" s="23"/>
      <c r="C2" s="23"/>
      <c r="D2" s="23"/>
      <c r="E2" s="23"/>
      <c r="F2" s="23"/>
      <c r="G2" s="23"/>
    </row>
    <row r="3" ht="15.75">
      <c r="A3" s="7"/>
    </row>
    <row r="4" spans="1:7" ht="15">
      <c r="A4" s="164" t="s">
        <v>213</v>
      </c>
      <c r="B4" s="165"/>
      <c r="C4" s="165"/>
      <c r="D4" s="165"/>
      <c r="E4" s="165"/>
      <c r="F4" s="165"/>
      <c r="G4" s="165"/>
    </row>
    <row r="5" ht="15.75">
      <c r="A5" s="7"/>
    </row>
    <row r="6" spans="1:7" ht="65.25" customHeight="1">
      <c r="A6" s="158" t="s">
        <v>160</v>
      </c>
      <c r="B6" s="158"/>
      <c r="C6" s="158" t="s">
        <v>198</v>
      </c>
      <c r="D6" s="158" t="s">
        <v>199</v>
      </c>
      <c r="E6" s="158" t="s">
        <v>200</v>
      </c>
      <c r="F6" s="159" t="s">
        <v>201</v>
      </c>
      <c r="G6" s="159" t="s">
        <v>202</v>
      </c>
    </row>
    <row r="7" spans="1:7" ht="15">
      <c r="A7" s="47" t="s">
        <v>9</v>
      </c>
      <c r="B7" s="47" t="s">
        <v>53</v>
      </c>
      <c r="C7" s="158"/>
      <c r="D7" s="158"/>
      <c r="E7" s="158"/>
      <c r="F7" s="159"/>
      <c r="G7" s="159"/>
    </row>
    <row r="8" spans="1:7" ht="15">
      <c r="A8" s="160">
        <v>5</v>
      </c>
      <c r="B8" s="160"/>
      <c r="C8" s="161" t="s">
        <v>203</v>
      </c>
      <c r="D8" s="48" t="s">
        <v>180</v>
      </c>
      <c r="E8" s="49">
        <f>SUM(E9+E17)</f>
        <v>58914.2</v>
      </c>
      <c r="F8" s="49">
        <f>SUM(F9+F17)</f>
        <v>101853.9</v>
      </c>
      <c r="G8" s="78">
        <f>SUM(F8/E8)*100</f>
        <v>172.88514483774708</v>
      </c>
    </row>
    <row r="9" spans="1:7" ht="25.5" customHeight="1">
      <c r="A9" s="160"/>
      <c r="B9" s="160"/>
      <c r="C9" s="161"/>
      <c r="D9" s="50" t="s">
        <v>204</v>
      </c>
      <c r="E9" s="49">
        <f>SUM(E11+E13)</f>
        <v>4701</v>
      </c>
      <c r="F9" s="49">
        <f>SUM(F19+F29+F39+G49)</f>
        <v>1853.9</v>
      </c>
      <c r="G9" s="78">
        <f>SUM(F9/E9)*100</f>
        <v>39.4362901510317</v>
      </c>
    </row>
    <row r="10" spans="1:7" ht="16.5" customHeight="1">
      <c r="A10" s="160"/>
      <c r="B10" s="160"/>
      <c r="C10" s="161"/>
      <c r="D10" s="51" t="s">
        <v>205</v>
      </c>
      <c r="E10" s="49"/>
      <c r="F10" s="49"/>
      <c r="G10" s="49"/>
    </row>
    <row r="11" spans="1:7" ht="30" customHeight="1">
      <c r="A11" s="160"/>
      <c r="B11" s="160"/>
      <c r="C11" s="161"/>
      <c r="D11" s="50" t="s">
        <v>206</v>
      </c>
      <c r="E11" s="49">
        <v>4701</v>
      </c>
      <c r="F11" s="49">
        <f>SUM(F21+F31+F41+F51)</f>
        <v>1853.9</v>
      </c>
      <c r="G11" s="78">
        <f>SUM(F11/E11)*100</f>
        <v>39.4362901510317</v>
      </c>
    </row>
    <row r="12" spans="1:7" ht="34.5" customHeight="1">
      <c r="A12" s="160"/>
      <c r="B12" s="160"/>
      <c r="C12" s="161"/>
      <c r="D12" s="51" t="s">
        <v>207</v>
      </c>
      <c r="E12" s="49"/>
      <c r="F12" s="49"/>
      <c r="G12" s="47"/>
    </row>
    <row r="13" spans="1:7" ht="40.5" customHeight="1">
      <c r="A13" s="160"/>
      <c r="B13" s="160"/>
      <c r="C13" s="161"/>
      <c r="D13" s="51" t="s">
        <v>208</v>
      </c>
      <c r="E13" s="49"/>
      <c r="F13" s="49"/>
      <c r="G13" s="78"/>
    </row>
    <row r="14" spans="1:7" ht="29.25" customHeight="1">
      <c r="A14" s="160"/>
      <c r="B14" s="160"/>
      <c r="C14" s="161"/>
      <c r="D14" s="51" t="s">
        <v>209</v>
      </c>
      <c r="E14" s="49"/>
      <c r="F14" s="49"/>
      <c r="G14" s="47"/>
    </row>
    <row r="15" spans="1:7" ht="42" customHeight="1">
      <c r="A15" s="160"/>
      <c r="B15" s="160"/>
      <c r="C15" s="161"/>
      <c r="D15" s="50" t="s">
        <v>210</v>
      </c>
      <c r="E15" s="49"/>
      <c r="F15" s="49"/>
      <c r="G15" s="47"/>
    </row>
    <row r="16" spans="1:7" ht="38.25" customHeight="1">
      <c r="A16" s="160"/>
      <c r="B16" s="160"/>
      <c r="C16" s="161"/>
      <c r="D16" s="50" t="s">
        <v>211</v>
      </c>
      <c r="E16" s="49"/>
      <c r="F16" s="49"/>
      <c r="G16" s="47"/>
    </row>
    <row r="17" spans="1:7" ht="15">
      <c r="A17" s="160"/>
      <c r="B17" s="160"/>
      <c r="C17" s="161"/>
      <c r="D17" s="50" t="s">
        <v>212</v>
      </c>
      <c r="E17" s="97">
        <v>54213.2</v>
      </c>
      <c r="F17" s="97">
        <f>SUM(F27+F37+F47+F57)</f>
        <v>100000</v>
      </c>
      <c r="G17" s="119">
        <f>SUM(F17/E17)*100</f>
        <v>184.45692193045238</v>
      </c>
    </row>
    <row r="18" spans="1:7" ht="15">
      <c r="A18" s="160">
        <v>5</v>
      </c>
      <c r="B18" s="160">
        <v>1</v>
      </c>
      <c r="C18" s="162" t="s">
        <v>179</v>
      </c>
      <c r="D18" s="48" t="s">
        <v>180</v>
      </c>
      <c r="E18" s="77">
        <f>SUM(E19+E25+E26+E27)</f>
        <v>58861</v>
      </c>
      <c r="F18" s="77">
        <f>SUM(F19+F25+F26+F27)</f>
        <v>101853.9</v>
      </c>
      <c r="G18" s="78">
        <f>F18/E18*100</f>
        <v>173.0414026265269</v>
      </c>
    </row>
    <row r="19" spans="1:7" ht="27" customHeight="1">
      <c r="A19" s="160"/>
      <c r="B19" s="160"/>
      <c r="C19" s="162"/>
      <c r="D19" s="50" t="s">
        <v>204</v>
      </c>
      <c r="E19" s="79">
        <v>4661</v>
      </c>
      <c r="F19" s="49">
        <v>1853.9</v>
      </c>
      <c r="G19" s="78">
        <f>F19/E19*100</f>
        <v>39.77472645355074</v>
      </c>
    </row>
    <row r="20" spans="1:7" ht="15.75" customHeight="1">
      <c r="A20" s="160"/>
      <c r="B20" s="160"/>
      <c r="C20" s="162"/>
      <c r="D20" s="51" t="s">
        <v>205</v>
      </c>
      <c r="E20" s="79"/>
      <c r="F20" s="49"/>
      <c r="G20" s="78"/>
    </row>
    <row r="21" spans="1:7" ht="27" customHeight="1">
      <c r="A21" s="160"/>
      <c r="B21" s="160"/>
      <c r="C21" s="162"/>
      <c r="D21" s="50" t="s">
        <v>206</v>
      </c>
      <c r="E21" s="114">
        <v>4661</v>
      </c>
      <c r="F21" s="49">
        <v>1853.9</v>
      </c>
      <c r="G21" s="78">
        <v>39.8</v>
      </c>
    </row>
    <row r="22" spans="1:7" ht="36" customHeight="1">
      <c r="A22" s="160"/>
      <c r="B22" s="160"/>
      <c r="C22" s="162"/>
      <c r="D22" s="51" t="s">
        <v>207</v>
      </c>
      <c r="E22" s="80">
        <v>0</v>
      </c>
      <c r="F22" s="49"/>
      <c r="G22" s="78"/>
    </row>
    <row r="23" spans="1:7" ht="39" customHeight="1">
      <c r="A23" s="160"/>
      <c r="B23" s="160"/>
      <c r="C23" s="162"/>
      <c r="D23" s="51" t="s">
        <v>208</v>
      </c>
      <c r="E23" s="79">
        <v>0</v>
      </c>
      <c r="F23" s="49"/>
      <c r="G23" s="78"/>
    </row>
    <row r="24" spans="1:7" ht="22.5" customHeight="1">
      <c r="A24" s="160"/>
      <c r="B24" s="160"/>
      <c r="C24" s="162"/>
      <c r="D24" s="51" t="s">
        <v>209</v>
      </c>
      <c r="E24" s="80">
        <v>0</v>
      </c>
      <c r="F24" s="49"/>
      <c r="G24" s="47"/>
    </row>
    <row r="25" spans="1:7" ht="40.5" customHeight="1">
      <c r="A25" s="160"/>
      <c r="B25" s="160"/>
      <c r="C25" s="162"/>
      <c r="D25" s="50" t="s">
        <v>210</v>
      </c>
      <c r="E25" s="80">
        <v>0</v>
      </c>
      <c r="F25" s="49"/>
      <c r="G25" s="47"/>
    </row>
    <row r="26" spans="1:7" ht="39.75" customHeight="1">
      <c r="A26" s="160"/>
      <c r="B26" s="160"/>
      <c r="C26" s="162"/>
      <c r="D26" s="50" t="s">
        <v>211</v>
      </c>
      <c r="E26" s="80">
        <v>0</v>
      </c>
      <c r="F26" s="49"/>
      <c r="G26" s="47"/>
    </row>
    <row r="27" spans="1:7" ht="15" customHeight="1">
      <c r="A27" s="160"/>
      <c r="B27" s="160"/>
      <c r="C27" s="162"/>
      <c r="D27" s="50" t="s">
        <v>212</v>
      </c>
      <c r="E27" s="80">
        <v>54200</v>
      </c>
      <c r="F27" s="49">
        <v>100000</v>
      </c>
      <c r="G27" s="78">
        <f>F27/E27*100</f>
        <v>184.50184501845018</v>
      </c>
    </row>
    <row r="28" spans="1:7" ht="15">
      <c r="A28" s="160">
        <v>5</v>
      </c>
      <c r="B28" s="160">
        <v>2</v>
      </c>
      <c r="C28" s="162" t="s">
        <v>184</v>
      </c>
      <c r="D28" s="48" t="s">
        <v>180</v>
      </c>
      <c r="E28" s="97">
        <f>SUM(E29)</f>
        <v>10</v>
      </c>
      <c r="F28" s="97">
        <f>SUM(F29)</f>
        <v>0</v>
      </c>
      <c r="G28" s="91">
        <v>0</v>
      </c>
    </row>
    <row r="29" spans="1:7" ht="21.75" customHeight="1">
      <c r="A29" s="160"/>
      <c r="B29" s="160"/>
      <c r="C29" s="162"/>
      <c r="D29" s="50" t="s">
        <v>204</v>
      </c>
      <c r="E29" s="97">
        <v>10</v>
      </c>
      <c r="F29" s="97">
        <v>0</v>
      </c>
      <c r="G29" s="91">
        <v>0</v>
      </c>
    </row>
    <row r="30" spans="1:7" ht="15.75" customHeight="1">
      <c r="A30" s="160"/>
      <c r="B30" s="160"/>
      <c r="C30" s="162"/>
      <c r="D30" s="51" t="s">
        <v>205</v>
      </c>
      <c r="E30" s="97"/>
      <c r="F30" s="97"/>
      <c r="G30" s="97"/>
    </row>
    <row r="31" spans="1:7" ht="27.75" customHeight="1">
      <c r="A31" s="160"/>
      <c r="B31" s="160"/>
      <c r="C31" s="162"/>
      <c r="D31" s="50" t="s">
        <v>206</v>
      </c>
      <c r="E31" s="97">
        <v>10</v>
      </c>
      <c r="F31" s="97">
        <v>0</v>
      </c>
      <c r="G31" s="91">
        <v>0</v>
      </c>
    </row>
    <row r="32" spans="1:7" ht="39" customHeight="1">
      <c r="A32" s="160"/>
      <c r="B32" s="160"/>
      <c r="C32" s="162"/>
      <c r="D32" s="51" t="s">
        <v>207</v>
      </c>
      <c r="E32" s="49"/>
      <c r="F32" s="49"/>
      <c r="G32" s="47"/>
    </row>
    <row r="33" spans="1:7" ht="33.75" customHeight="1">
      <c r="A33" s="160"/>
      <c r="B33" s="160"/>
      <c r="C33" s="162"/>
      <c r="D33" s="51" t="s">
        <v>208</v>
      </c>
      <c r="E33" s="49"/>
      <c r="F33" s="49"/>
      <c r="G33" s="47"/>
    </row>
    <row r="34" spans="1:7" ht="24.75" customHeight="1">
      <c r="A34" s="160"/>
      <c r="B34" s="160"/>
      <c r="C34" s="162"/>
      <c r="D34" s="51" t="s">
        <v>209</v>
      </c>
      <c r="E34" s="49"/>
      <c r="F34" s="49"/>
      <c r="G34" s="47"/>
    </row>
    <row r="35" spans="1:7" ht="37.5" customHeight="1">
      <c r="A35" s="160"/>
      <c r="B35" s="160"/>
      <c r="C35" s="162"/>
      <c r="D35" s="50" t="s">
        <v>210</v>
      </c>
      <c r="E35" s="49"/>
      <c r="F35" s="49"/>
      <c r="G35" s="47"/>
    </row>
    <row r="36" spans="1:7" ht="36.75" customHeight="1">
      <c r="A36" s="160"/>
      <c r="B36" s="160"/>
      <c r="C36" s="162"/>
      <c r="D36" s="50" t="s">
        <v>211</v>
      </c>
      <c r="E36" s="49"/>
      <c r="F36" s="49"/>
      <c r="G36" s="47"/>
    </row>
    <row r="37" spans="1:7" ht="20.25" customHeight="1">
      <c r="A37" s="160"/>
      <c r="B37" s="160"/>
      <c r="C37" s="162"/>
      <c r="D37" s="50" t="s">
        <v>212</v>
      </c>
      <c r="E37" s="49"/>
      <c r="F37" s="49"/>
      <c r="G37" s="47"/>
    </row>
    <row r="38" spans="1:7" ht="15">
      <c r="A38" s="163">
        <v>5</v>
      </c>
      <c r="B38" s="163">
        <v>3</v>
      </c>
      <c r="C38" s="162" t="s">
        <v>188</v>
      </c>
      <c r="D38" s="48" t="s">
        <v>180</v>
      </c>
      <c r="E38" s="97">
        <f>SUM(E39)</f>
        <v>30</v>
      </c>
      <c r="F38" s="97">
        <v>0</v>
      </c>
      <c r="G38" s="91">
        <v>0</v>
      </c>
    </row>
    <row r="39" spans="1:7" ht="26.25" customHeight="1">
      <c r="A39" s="163"/>
      <c r="B39" s="163"/>
      <c r="C39" s="162"/>
      <c r="D39" s="50" t="s">
        <v>204</v>
      </c>
      <c r="E39" s="97">
        <v>30</v>
      </c>
      <c r="F39" s="97">
        <v>0</v>
      </c>
      <c r="G39" s="91">
        <v>0</v>
      </c>
    </row>
    <row r="40" spans="1:7" ht="15.75" customHeight="1">
      <c r="A40" s="163"/>
      <c r="B40" s="163"/>
      <c r="C40" s="162"/>
      <c r="D40" s="51" t="s">
        <v>205</v>
      </c>
      <c r="E40" s="97"/>
      <c r="F40" s="97"/>
      <c r="G40" s="91"/>
    </row>
    <row r="41" spans="1:7" ht="30.75" customHeight="1">
      <c r="A41" s="163"/>
      <c r="B41" s="163"/>
      <c r="C41" s="162"/>
      <c r="D41" s="50" t="s">
        <v>206</v>
      </c>
      <c r="E41" s="97">
        <v>30</v>
      </c>
      <c r="F41" s="97">
        <v>0</v>
      </c>
      <c r="G41" s="91">
        <v>0</v>
      </c>
    </row>
    <row r="42" spans="1:7" ht="38.25" customHeight="1">
      <c r="A42" s="163"/>
      <c r="B42" s="163"/>
      <c r="C42" s="162"/>
      <c r="D42" s="51" t="s">
        <v>207</v>
      </c>
      <c r="E42" s="49"/>
      <c r="F42" s="49"/>
      <c r="G42" s="47"/>
    </row>
    <row r="43" spans="1:7" ht="42.75" customHeight="1">
      <c r="A43" s="163"/>
      <c r="B43" s="163"/>
      <c r="C43" s="162"/>
      <c r="D43" s="51" t="s">
        <v>208</v>
      </c>
      <c r="E43" s="49"/>
      <c r="F43" s="49"/>
      <c r="G43" s="47"/>
    </row>
    <row r="44" spans="1:7" ht="32.25" customHeight="1">
      <c r="A44" s="163"/>
      <c r="B44" s="163"/>
      <c r="C44" s="162"/>
      <c r="D44" s="51" t="s">
        <v>209</v>
      </c>
      <c r="E44" s="49"/>
      <c r="F44" s="49"/>
      <c r="G44" s="47"/>
    </row>
    <row r="45" spans="1:7" ht="37.5" customHeight="1">
      <c r="A45" s="163"/>
      <c r="B45" s="163"/>
      <c r="C45" s="162"/>
      <c r="D45" s="50" t="s">
        <v>210</v>
      </c>
      <c r="E45" s="49"/>
      <c r="F45" s="49"/>
      <c r="G45" s="47"/>
    </row>
    <row r="46" spans="1:7" ht="41.25" customHeight="1">
      <c r="A46" s="163"/>
      <c r="B46" s="163"/>
      <c r="C46" s="162"/>
      <c r="D46" s="50" t="s">
        <v>211</v>
      </c>
      <c r="E46" s="49"/>
      <c r="F46" s="49"/>
      <c r="G46" s="47"/>
    </row>
    <row r="47" spans="1:7" ht="19.5" customHeight="1">
      <c r="A47" s="163"/>
      <c r="B47" s="163"/>
      <c r="C47" s="162"/>
      <c r="D47" s="50" t="s">
        <v>212</v>
      </c>
      <c r="E47" s="49"/>
      <c r="F47" s="49"/>
      <c r="G47" s="47"/>
    </row>
    <row r="48" spans="1:7" ht="15">
      <c r="A48" s="163">
        <v>5</v>
      </c>
      <c r="B48" s="163">
        <v>4</v>
      </c>
      <c r="C48" s="162" t="s">
        <v>193</v>
      </c>
      <c r="D48" s="48" t="s">
        <v>180</v>
      </c>
      <c r="E48" s="49">
        <f>SUM(E49:E57)</f>
        <v>13.2</v>
      </c>
      <c r="F48" s="49">
        <v>0</v>
      </c>
      <c r="G48" s="78">
        <v>0</v>
      </c>
    </row>
    <row r="49" spans="1:7" ht="27.75" customHeight="1">
      <c r="A49" s="163"/>
      <c r="B49" s="163"/>
      <c r="C49" s="162"/>
      <c r="D49" s="50" t="s">
        <v>204</v>
      </c>
      <c r="E49" s="49"/>
      <c r="F49" s="49"/>
      <c r="G49" s="47"/>
    </row>
    <row r="50" spans="1:7" ht="15" customHeight="1">
      <c r="A50" s="163"/>
      <c r="B50" s="163"/>
      <c r="C50" s="162"/>
      <c r="D50" s="51" t="s">
        <v>205</v>
      </c>
      <c r="E50" s="49"/>
      <c r="F50" s="49"/>
      <c r="G50" s="47"/>
    </row>
    <row r="51" spans="1:7" ht="36.75" customHeight="1">
      <c r="A51" s="163"/>
      <c r="B51" s="163"/>
      <c r="C51" s="162"/>
      <c r="D51" s="50" t="s">
        <v>206</v>
      </c>
      <c r="E51" s="49"/>
      <c r="F51" s="49"/>
      <c r="G51" s="47"/>
    </row>
    <row r="52" spans="1:7" ht="38.25" customHeight="1">
      <c r="A52" s="163"/>
      <c r="B52" s="163"/>
      <c r="C52" s="162"/>
      <c r="D52" s="51" t="s">
        <v>207</v>
      </c>
      <c r="E52" s="49"/>
      <c r="F52" s="49"/>
      <c r="G52" s="47"/>
    </row>
    <row r="53" spans="1:7" ht="35.25" customHeight="1">
      <c r="A53" s="163"/>
      <c r="B53" s="163"/>
      <c r="C53" s="162"/>
      <c r="D53" s="51" t="s">
        <v>208</v>
      </c>
      <c r="E53" s="49"/>
      <c r="F53" s="49"/>
      <c r="G53" s="47"/>
    </row>
    <row r="54" spans="1:7" ht="24" customHeight="1">
      <c r="A54" s="163"/>
      <c r="B54" s="163"/>
      <c r="C54" s="162"/>
      <c r="D54" s="51" t="s">
        <v>209</v>
      </c>
      <c r="E54" s="49"/>
      <c r="F54" s="49"/>
      <c r="G54" s="47"/>
    </row>
    <row r="55" spans="1:7" ht="39.75" customHeight="1">
      <c r="A55" s="163"/>
      <c r="B55" s="163"/>
      <c r="C55" s="162"/>
      <c r="D55" s="50" t="s">
        <v>210</v>
      </c>
      <c r="E55" s="49"/>
      <c r="F55" s="49"/>
      <c r="G55" s="47"/>
    </row>
    <row r="56" spans="1:7" ht="41.25" customHeight="1">
      <c r="A56" s="163"/>
      <c r="B56" s="163"/>
      <c r="C56" s="162"/>
      <c r="D56" s="50" t="s">
        <v>211</v>
      </c>
      <c r="E56" s="49"/>
      <c r="F56" s="49"/>
      <c r="G56" s="47"/>
    </row>
    <row r="57" spans="1:7" ht="18" customHeight="1">
      <c r="A57" s="163"/>
      <c r="B57" s="163"/>
      <c r="C57" s="162"/>
      <c r="D57" s="50" t="s">
        <v>212</v>
      </c>
      <c r="E57" s="49">
        <v>13.2</v>
      </c>
      <c r="F57" s="49">
        <v>0</v>
      </c>
      <c r="G57" s="78">
        <v>0</v>
      </c>
    </row>
  </sheetData>
  <sheetProtection/>
  <mergeCells count="22">
    <mergeCell ref="A48:A57"/>
    <mergeCell ref="B48:B57"/>
    <mergeCell ref="C48:C57"/>
    <mergeCell ref="A4:G4"/>
    <mergeCell ref="A28:A37"/>
    <mergeCell ref="B28:B37"/>
    <mergeCell ref="C28:C37"/>
    <mergeCell ref="A38:A47"/>
    <mergeCell ref="B38:B47"/>
    <mergeCell ref="C38:C47"/>
    <mergeCell ref="A8:A17"/>
    <mergeCell ref="B8:B17"/>
    <mergeCell ref="C8:C17"/>
    <mergeCell ref="A18:A27"/>
    <mergeCell ref="B18:B27"/>
    <mergeCell ref="C18:C27"/>
    <mergeCell ref="A6:B6"/>
    <mergeCell ref="C6:C7"/>
    <mergeCell ref="D6:D7"/>
    <mergeCell ref="E6:E7"/>
    <mergeCell ref="F6:F7"/>
    <mergeCell ref="G6:G7"/>
  </mergeCells>
  <hyperlinks>
    <hyperlink ref="A1" r:id="rId1" display="consultantplus://offline/ref=81C534AC1618B38338B7138DDEB14344F59B417381706259B468524054C32ECBB30FCA5546109B5D4A4FB36DK7O"/>
  </hyperlinks>
  <printOptions/>
  <pageMargins left="0.5905511811023623" right="0" top="0" bottom="0" header="0.31496062992125984" footer="0.31496062992125984"/>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H6"/>
  <sheetViews>
    <sheetView zoomScalePageLayoutView="0" workbookViewId="0" topLeftCell="A1">
      <selection activeCell="B12" sqref="B12"/>
    </sheetView>
  </sheetViews>
  <sheetFormatPr defaultColWidth="9.140625" defaultRowHeight="15"/>
  <cols>
    <col min="1" max="1" width="4.140625" style="0" customWidth="1"/>
    <col min="2" max="2" width="35.8515625" style="0" customWidth="1"/>
    <col min="3" max="3" width="15.28125" style="0" customWidth="1"/>
    <col min="4" max="4" width="11.7109375" style="0" customWidth="1"/>
    <col min="5" max="5" width="65.7109375" style="0" customWidth="1"/>
  </cols>
  <sheetData>
    <row r="1" s="156" customFormat="1" ht="15">
      <c r="A1" s="166" t="s">
        <v>350</v>
      </c>
    </row>
    <row r="2" s="156" customFormat="1" ht="15"/>
    <row r="3" spans="1:8" ht="24" customHeight="1">
      <c r="A3" s="164" t="s">
        <v>218</v>
      </c>
      <c r="B3" s="165"/>
      <c r="C3" s="165"/>
      <c r="D3" s="165"/>
      <c r="E3" s="165"/>
      <c r="F3" s="165"/>
      <c r="G3" s="165"/>
      <c r="H3" s="165"/>
    </row>
    <row r="4" ht="15.75">
      <c r="A4" s="7"/>
    </row>
    <row r="5" spans="1:5" ht="25.5">
      <c r="A5" s="33" t="s">
        <v>3</v>
      </c>
      <c r="B5" s="33" t="s">
        <v>214</v>
      </c>
      <c r="C5" s="33" t="s">
        <v>215</v>
      </c>
      <c r="D5" s="33" t="s">
        <v>216</v>
      </c>
      <c r="E5" s="33" t="s">
        <v>217</v>
      </c>
    </row>
    <row r="6" spans="1:5" ht="50.25" customHeight="1">
      <c r="A6" s="28">
        <v>1</v>
      </c>
      <c r="B6" s="124" t="s">
        <v>379</v>
      </c>
      <c r="C6" s="120">
        <v>42341</v>
      </c>
      <c r="D6" s="125">
        <v>674</v>
      </c>
      <c r="E6" s="122" t="s">
        <v>380</v>
      </c>
    </row>
  </sheetData>
  <sheetProtection/>
  <mergeCells count="2">
    <mergeCell ref="A3:H3"/>
    <mergeCell ref="A1:IV2"/>
  </mergeCells>
  <printOptions/>
  <pageMargins left="0.7086614173228347" right="0"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UVA</dc:creator>
  <cp:keywords/>
  <dc:description/>
  <cp:lastModifiedBy>UVA</cp:lastModifiedBy>
  <cp:lastPrinted>2016-07-26T10:08:05Z</cp:lastPrinted>
  <dcterms:created xsi:type="dcterms:W3CDTF">2015-06-29T04:22:49Z</dcterms:created>
  <dcterms:modified xsi:type="dcterms:W3CDTF">2016-07-26T10:55:50Z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