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76" windowWidth="24015" windowHeight="9840" activeTab="5"/>
  </bookViews>
  <sheets>
    <sheet name="Лист1" sheetId="1" r:id="rId1"/>
    <sheet name="Лист2" sheetId="2" r:id="rId2"/>
    <sheet name="Лист3" sheetId="3" r:id="rId3"/>
    <sheet name="Лист4" sheetId="4" r:id="rId4"/>
    <sheet name="Лист5" sheetId="5" r:id="rId5"/>
    <sheet name="Лист6" sheetId="6" r:id="rId6"/>
    <sheet name="Лист7" sheetId="7" r:id="rId7"/>
  </sheets>
  <definedNames>
    <definedName name="_ftn1" localSheetId="0">'Лист1'!$A$46</definedName>
    <definedName name="_ftnref1" localSheetId="0">'Лист1'!$L$7</definedName>
    <definedName name="_xlnm.Print_Titles" localSheetId="0">'Лист1'!$7:$11</definedName>
  </definedNames>
  <calcPr fullCalcOnLoad="1"/>
</workbook>
</file>

<file path=xl/sharedStrings.xml><?xml version="1.0" encoding="utf-8"?>
<sst xmlns="http://schemas.openxmlformats.org/spreadsheetml/2006/main" count="648" uniqueCount="407">
  <si>
    <t>Форма 1.  Отчет о достигнутых значениях целевых показателей (индикаторов) муниципальной программы</t>
  </si>
  <si>
    <r>
      <t>Наименование муниципальной программы:</t>
    </r>
    <r>
      <rPr>
        <b/>
        <sz val="10"/>
        <color indexed="8"/>
        <rFont val="Times New Roman"/>
        <family val="1"/>
      </rPr>
      <t xml:space="preserve"> «Создание условий для устойчивого экономического развития» на 2015-2020 годы</t>
    </r>
  </si>
  <si>
    <t>Коды класси-фика-</t>
  </si>
  <si>
    <t>№ п/п</t>
  </si>
  <si>
    <t>Наименование целевого показателя (индикатора)</t>
  </si>
  <si>
    <t>Ед.</t>
  </si>
  <si>
    <t>Значения целевого показателя (индикатора)</t>
  </si>
  <si>
    <t>Темп роста (снижения) к уровню прошлого года, %[1]</t>
  </si>
  <si>
    <t xml:space="preserve">Обоснование отклонений значений целевого показателя (индикатора) </t>
  </si>
  <si>
    <t>МП</t>
  </si>
  <si>
    <t>ПП</t>
  </si>
  <si>
    <t>Факт на конец отчетного периода, нарастающим итогом</t>
  </si>
  <si>
    <t>Среднемесячная начисленная заработная плата работников крупных и средних предприятий и некоммерческих организации</t>
  </si>
  <si>
    <t>Руб.</t>
  </si>
  <si>
    <t>Количество занятых в экономике района</t>
  </si>
  <si>
    <t>Чел.</t>
  </si>
  <si>
    <t>Подпрограмма 1 "Развитие сельского хозяйства и расширение рынка сельскохозяйственной продукции"</t>
  </si>
  <si>
    <t>Подпрограмма 2 "Создание условий для развития малого и среднего  предпринимательства»</t>
  </si>
  <si>
    <t>Число малых и средних предприятий</t>
  </si>
  <si>
    <t>Число индивидуальных предпринимателей</t>
  </si>
  <si>
    <t>чел</t>
  </si>
  <si>
    <t>Число субъектов малого и среднего предпринимательства  на 10 тыс. населения</t>
  </si>
  <si>
    <t>ед. на 10 тыс. чел.</t>
  </si>
  <si>
    <t>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t>
  </si>
  <si>
    <t>%</t>
  </si>
  <si>
    <t>Поступления единого налога на вмененный доход, поступления от патентной системы налогообложения в бюджет Киясовского района</t>
  </si>
  <si>
    <t>млн. руб</t>
  </si>
  <si>
    <t>Подпрограмма 3 "Развитие потребительского рынка"</t>
  </si>
  <si>
    <t>Розничный товарооборот (во всех каналах реализации)</t>
  </si>
  <si>
    <t>Млн. руб.</t>
  </si>
  <si>
    <t>Обеспеченность населения района площадью торговых объектов</t>
  </si>
  <si>
    <t>Кв.м. на 1000 чел.</t>
  </si>
  <si>
    <t xml:space="preserve">Доля обращений граждан по вопросам защиты прав потребителей, своевременно и полно рассмотренных, в общем количестве обращений, поступивших в Администрацию МО "Киясовский район" </t>
  </si>
  <si>
    <t>Подпрограмма 4 "Создание благоприятных условий для привлечения инвестиций"</t>
  </si>
  <si>
    <t>Объем инвестиций в основной капитал (за исключением бюджетных средств)</t>
  </si>
  <si>
    <t>Количество реализованных на территории района инвестиционных проектов</t>
  </si>
  <si>
    <t>Количество созданных новых рабочих мест от реализации инвестиционных проектов</t>
  </si>
  <si>
    <t>[1] Заполняется для годового отчета.</t>
  </si>
  <si>
    <r>
      <t>Наименование муниципальной программы:</t>
    </r>
    <r>
      <rPr>
        <b/>
        <sz val="12"/>
        <color indexed="8"/>
        <rFont val="Times New Roman"/>
        <family val="1"/>
      </rPr>
      <t xml:space="preserve"> «Создание условий для устойчивого экономического развития» на 2015-2020 годы</t>
    </r>
  </si>
  <si>
    <t>% исполнения плана на отчетный год</t>
  </si>
  <si>
    <t>Отклонение факта на конец отчетного периода от плана на отчетный год</t>
  </si>
  <si>
    <t>План на отчетный год</t>
  </si>
  <si>
    <t>Факт за год, предшествующий отчетному году</t>
  </si>
  <si>
    <t>«Создание условий для устойчивого экономического развития» на 2015-2020 годы</t>
  </si>
  <si>
    <t>Код аналитической программной классификации</t>
  </si>
  <si>
    <t>Наименование подпрограммы,                                                основного мероприятия, мероприятия</t>
  </si>
  <si>
    <t xml:space="preserve">Срок выполнения плановый </t>
  </si>
  <si>
    <t>Срок выполнения фактический</t>
  </si>
  <si>
    <t>Ожидаемый непосредственный результат</t>
  </si>
  <si>
    <t>Проблемы, возникшие в ходе реализации мероприятия</t>
  </si>
  <si>
    <t>Пп</t>
  </si>
  <si>
    <t>ОМ</t>
  </si>
  <si>
    <t>М</t>
  </si>
  <si>
    <r>
      <t xml:space="preserve">Подпрограмма 1: </t>
    </r>
    <r>
      <rPr>
        <b/>
        <sz val="10"/>
        <color indexed="8"/>
        <rFont val="Times New Roman"/>
        <family val="1"/>
      </rPr>
      <t>"Развитие сельского хозяйства и расширение рынка сельскохозяйственной продукции"</t>
    </r>
  </si>
  <si>
    <t>Информирование сельскохозяйственных товаропроизводителей района о возможной государственной поддержке из бюджетов всех уровней</t>
  </si>
  <si>
    <t> Управление с/х</t>
  </si>
  <si>
    <t>Реализация комплекса мер, связанных с оказанием финансовой поддержки в виде  предоставления субсидий за счет средств бюджета Удмуртской Республики, федерального бюджета</t>
  </si>
  <si>
    <t xml:space="preserve">Оказание муниципальной услуги «Выделение земельных участков из земель, находящихся в неразграниченной государственной собственности или в муниципальной собственности, для создания фермерского хозяйства и осуществления его деятельности» </t>
  </si>
  <si>
    <t> Администрации сельских поселений</t>
  </si>
  <si>
    <t>Участие в подготовке и реализации инвестиционных проектов по созданию новых, расширению и модернизации существующих производств на территории Киясовского района в сфере агропромышленного комплекса</t>
  </si>
  <si>
    <t>Реконструкция животноводческих помещений и приобретение  молочного и мясного скота</t>
  </si>
  <si>
    <t>Приобретение сельскохозяйственной техники.</t>
  </si>
  <si>
    <t>Приобретение, модернизация  и газификация зерносушильных  комплексов</t>
  </si>
  <si>
    <t>Газификация производственных объектов</t>
  </si>
  <si>
    <t>Мониторинг ситуации в сельском хозяйстве района, в том числе финансово-экономического состояния сельскохозяйственных организаций района</t>
  </si>
  <si>
    <t> Управление с/х, отдел экономического развития</t>
  </si>
  <si>
    <t>Принятие мер для реформирования экономически слабых организаций агропромышленного комплекса района, сохранения их имущественного комплекса при возбуждении дела о банкротстве</t>
  </si>
  <si>
    <t>Организация и проведение учебы, семинаров, совещаний по повышению квалификации руководителей и специалистов сельскохозяйственных организаций района</t>
  </si>
  <si>
    <t>Организация и проведение районных конкурсов (смотров-конкурсов), иных мероприятий в сфере сельского хозяйства в целях повышения профессионального мастерства, распространения передового опыта и поощрения лучших коллективов и работников</t>
  </si>
  <si>
    <t>Реализация комплекса мер, направленных на обеспечение квалифицированными кадрами сельскохозяйственных организаций Киясовского района (организационные мероприятия)</t>
  </si>
  <si>
    <t>Отдел строительства, архитектуры и ЖКХ,  Управление с/х</t>
  </si>
  <si>
    <t xml:space="preserve">Бесплатное предоставление земельных участков для ведения индивидуального жилищного строительства членам молодых семей и молодым специалистам, проживающим и работающим в сельских населенных пунктах  </t>
  </si>
  <si>
    <t> Отдел по управлению собственностью</t>
  </si>
  <si>
    <t>Предоставление займов для целей строительства (реконструкции), приобретения или капитального ремонта жилых помещений, строительства объектов инженерной инфраструктуры работникам организаций, осуществляющих производство сельскохозяйственной продукции, индивидуальным предпринимателям, осуществляющим производство сельскохозяйственной продукции, работникам крестьянских, фермерских хозяйств и гражданам, ведущие личное подсобное хозяйство (сельскохозяйственным товаропроизводителям), в том числе молодым специалистам</t>
  </si>
  <si>
    <t>Организация участия муниципального образования «Киясовский район» во всероссийских мероприятиях, реализуемых в соответствии с Федеральной целевой программой «Устойчивое развитие сельских территорий на 2014-2017 годы и на период до 2020 года»</t>
  </si>
  <si>
    <t>Реализация установленных полномочий (функций) Управлением сельского хозяйства Администрации муниципального образования «Киясовский район»</t>
  </si>
  <si>
    <t xml:space="preserve">Содержание аппарата Управления сельского хозяйства </t>
  </si>
  <si>
    <t xml:space="preserve">Уплата налога на имущество организаций Управлением сельского хозяйства </t>
  </si>
  <si>
    <t xml:space="preserve">Подпрограмма 2 "Создание условий для развития предпринимательства" </t>
  </si>
  <si>
    <t>Информирование населения о мерах государственной поддержки субъектов малого и среднего предпринимательства в Удмуртской Республике</t>
  </si>
  <si>
    <t>Отдел экономического развития (далее  отдел экономики)</t>
  </si>
  <si>
    <t>Предоставление субъектам малого и среднего предпринимательства в аренду помещений, находящихся в муниципальной собственности Киясовского района</t>
  </si>
  <si>
    <t>Отдел экономики,  отдел по управлению собственностью (далее отдел  по собственности</t>
  </si>
  <si>
    <t>Оказание муниципальной услуги «Предоставление информации об имуществе муниципального образования «Киясовский район», которое может быть передано в аренду»</t>
  </si>
  <si>
    <t>Отдел экономики,  отдел по собственности </t>
  </si>
  <si>
    <t xml:space="preserve">Отчуждение объектов недвижимости, находящихся в муниципальной собственности Киясовского района, субъектам малого и среднего предпринимательства </t>
  </si>
  <si>
    <t>Отдел экономики,  отдел по собственности</t>
  </si>
  <si>
    <t>Размещение муниципальных заказов для субъектов малого предпринимательства</t>
  </si>
  <si>
    <t>Отдел экономики</t>
  </si>
  <si>
    <t>Организационное содействие для участия предпринимателей района в выставках, ярмарках продукции</t>
  </si>
  <si>
    <t>Организация подготовки и переподготовки кадров для малого и среднего предпринимательства</t>
  </si>
  <si>
    <t>Организация и проведение конференций, тематических семинаров, «Дней открытых дверей» для субъектов малого и среднего предпринимательства</t>
  </si>
  <si>
    <t>Организация и проведение конкурсов «Лучший предприниматель Киясовского района», «Лучшее малое предприятие» по номинациям</t>
  </si>
  <si>
    <t>Отдел экономики </t>
  </si>
  <si>
    <t>Публикация материалов о деятельности предпринимателей района в СМИ, размещение на официальном сайте администрации муниципального образования Киясовский район в сети «Интернет»</t>
  </si>
  <si>
    <t>Развитие, поддержка и обслуживание специализированных информационных ресурсов Администрации муниципального образования "Киясовский район" для субъектов малого и среднего предпринимательства в сети «Интернет»</t>
  </si>
  <si>
    <t>Ведение реестра субъектов малого и среднего предпринимательства - получателей поддержки</t>
  </si>
  <si>
    <t>Мониторинг развития малого и среднего предпринимательства в районе, выявление проблем, разработка мер для их устранения</t>
  </si>
  <si>
    <t>Изучение опыта поддержки малого и среднего предпринимательства в других муниципальных образованиях, разработка предложений по его использованию в Киясовском районе</t>
  </si>
  <si>
    <t>Внедрение оценки регулирующего воздействия проектов нормативных правовых актов Киясовского района и действующих муниципальных правовых актов, касающихся вопросов предпринимательства</t>
  </si>
  <si>
    <t>Администрация МО «Киясовский район», отдел экономики </t>
  </si>
  <si>
    <t>Участие Киясовского района в республиканских конкурсах в целях получения грантов на поддержку и развитие малого и среднего предпринимательства</t>
  </si>
  <si>
    <t>Планирование территориального развития объектов торговли, общественного питания и бытовых услуг в целях повышения доступности соответствующих услуг для населения района</t>
  </si>
  <si>
    <t>Отдел экономики, отдел строительства, архитектуры и ЖКХ</t>
  </si>
  <si>
    <t>Содействие подготовке и оборудованию площадки для размещения "Ярмарки выходного дня"</t>
  </si>
  <si>
    <t> Отдел экономики, отдел по собственности, отдел строительства, архитектуры и ЖКХ</t>
  </si>
  <si>
    <t>Утверждение и актуализация схем нестационарных торговых объектов на территории Киясовского района</t>
  </si>
  <si>
    <t> Отдел экономики</t>
  </si>
  <si>
    <t>Оказание муниципальной услуги «Выдача разрешений на право организации розничных рынков»</t>
  </si>
  <si>
    <t>Проведение мероприятий, направленных на пресечение и профилактику незаконной торговли</t>
  </si>
  <si>
    <t>Проведение мониторинга сферы потребительского рынка, выявление проблем и принятие мер реагирования</t>
  </si>
  <si>
    <t>Работа по  жалобам потребителей на качество товаров и услуг в сфере потребительского рынка</t>
  </si>
  <si>
    <t>Информирование предпринимателей, занимающихся розничной торговлей, оказанием услуг в сфере общественного питания, бытовых услуг на территории Киясовского района, о мерах государственной поддержки, выставках, ярмарках, смотрах-конкурсах, проводимых на региональном и межрегиональном уровнях</t>
  </si>
  <si>
    <t>Организация обучения работников торговли, общественного питания и бытовых услуг,  проведение семинаров, совещаний и «круглых столов»</t>
  </si>
  <si>
    <t>Оказание юридической помощи субъектам малого и среднего предпринимательства, осуществляющим деятельность в сфере потребительского рынка</t>
  </si>
  <si>
    <t>Проведение мониторинга состояния сферы защиты прав потребителей, качества и безопасности пищевых продуктов, реализуемых на потребительском рынке района</t>
  </si>
  <si>
    <t>Разработка и утверждение в составе Программы социально-экономического развития Киясовского района на 2015-2020 годы инвестиционных приоритетов муниципального образования (территории, отрасли, технологии, планируемые к реализации проекты)</t>
  </si>
  <si>
    <t xml:space="preserve"> Отдел экономики </t>
  </si>
  <si>
    <t>Прединвестиционная подготовка инвестиционных проектов</t>
  </si>
  <si>
    <t>Подготовка инвестиционных площадок</t>
  </si>
  <si>
    <t>Содействие продвижению инвестиционных проектов Киясовского района</t>
  </si>
  <si>
    <t xml:space="preserve">Сопровождение инвестиционных проектов, имеющих приоритетное значение для социально-экономического развития муниципального образования «Киясовский район» </t>
  </si>
  <si>
    <t>Оказание консультационной, организационной и методической помощи инициаторам инвестиционных проектов при разработке и реализации инвестиционных проектов</t>
  </si>
  <si>
    <t>Информирование предпринимателей о проведении Министерством экономики Удмуртской Республики обучающих мероприятий  (тематических семинарах, круглых столах, конференциях и т. п.), направленных на обучение новым формам и механизмам привлечения инвестиций</t>
  </si>
  <si>
    <t xml:space="preserve">Размещение информации об инвестиционных проектах Киясовского района, нуждающихся в дополнительных инвестициях, на Инвестиционном портале Удмуртской Республики </t>
  </si>
  <si>
    <t xml:space="preserve">Размещение информации  об инвестиционных площадках на территории Киясовского района на Инвестиционном портале Удмуртской Республики </t>
  </si>
  <si>
    <t>Развитие, поддержка и обслуживание специализированных информационных ресурсов Администрации муниципального образования "Киясовский район" для инвесторов в сети «Интернет»</t>
  </si>
  <si>
    <t>Разработка и реализация мероприятий, направленных на сокращение количества и сроков прохождения административных процедур в рамках исполнения муниципальных функций и предоставления муниципальных услуг в значимых для инвестиционной деятельности сферах (земельно-имущественные отношения, строительство, подключение  к инженерным сетям)</t>
  </si>
  <si>
    <t>Отдел по собственноти, отдел строительства, архитектуры и ЖКХ</t>
  </si>
  <si>
    <t>Сокращение количества административных процедур и сроков их прохождения в процессе выдачи разрешений на строительство</t>
  </si>
  <si>
    <t>отдел строительства, архитектуры и ЖКХ</t>
  </si>
  <si>
    <t>Сокращение количества административных процедур в процессе выдачи  разрешения на ввод объектов в эксплуатацию при осуществлении строительства, реконструкции, капитального ремонта объектов капитального строительства</t>
  </si>
  <si>
    <t>Проработка вопроса о возможности установления органами местного самоуправления поселений пониженных ставок и (или) налоговых льгот) по земельному налогу в целях создания дополнительных стимулов для реализации приоритетных инвестиционных проектов на территории Киясовского района</t>
  </si>
  <si>
    <t>Осуществление мониторинга инвестиционных процессов на территории Киясовского района (в том числе мониторинг реализации инвестиционных проектов)</t>
  </si>
  <si>
    <t>Форма 3.  Отчет о финансовой оценке применения мер муниципального регулирования по состоянию на 01.07.2015г.</t>
  </si>
  <si>
    <t xml:space="preserve">Наименование муниципальной программы   </t>
  </si>
  <si>
    <t>Наименование меры                                        муниципального регулирования</t>
  </si>
  <si>
    <t>Показатель применения меры</t>
  </si>
  <si>
    <t>Оценка на отчетный год,   тыс. руб.</t>
  </si>
  <si>
    <t>Факт на конец отчетного периода, нарастающим итогом, тыс. руб.</t>
  </si>
  <si>
    <t>Относительное отклонение  факта на конец отчетного периода от оценки на отчетный год, %</t>
  </si>
  <si>
    <t>Комментарий</t>
  </si>
  <si>
    <t>Установление пониженной налоговой ставки в отношении земельных участков, предоставленных для ведения личного подсобного хозяйства и индивидуального жилищного строительства в черте населенных пунктов: в МО "Подгорновское" и МО "Киясовское" – 0,2%; максимальная налоговая ставка составляет 0,3 %</t>
  </si>
  <si>
    <t>Объем предоставленной налоговой льготы</t>
  </si>
  <si>
    <t>Подпрограмма 2 "Создание условий для развития предпринимательства"</t>
  </si>
  <si>
    <t>Установление видов предпринимательской деятельности и порядка определения корректирующего базовую доходность в зависимости от разных факторов коэффициента К2 системы налогообложения в виде ЕНВД</t>
  </si>
  <si>
    <t>объем поступлений налогов в местный бюджет</t>
  </si>
  <si>
    <t>Меры муниципального регулирования по предоставлению (выполнению) платных  услуг(работ) и предоставлению льгот в рамках подпрограммы не предусмотрены</t>
  </si>
  <si>
    <t>Установление пониженной налоговой ставки в размере 0,2% от кадастровой стоимости земель в отношении земельных участков, занятых жилищным фондом и объектами инженерной инфраструктуры жилищно-коммунального комплекса (за исключением доли в праве на земельный участок, приходящейся на объект, не относящийся к жилищному фонду и к объектам инженерной инфраструктуры жилищно-коммунального комплекса) или предоставленных для жилищного строительства; максимальная налоговая ставка составляет 0,3%</t>
  </si>
  <si>
    <t>Форма 5.  Отчет об использовании бюджетных ассигнований бюджета муниципального образования «Киясовский район»</t>
  </si>
  <si>
    <t>на реализацию муниципальной программы  по состоянию на 01.07.2015г.</t>
  </si>
  <si>
    <t>Коды аналитической программной классификации</t>
  </si>
  <si>
    <t>Наименование муниципальной программы, подпрограммы, основного мероприятия, мероприятия</t>
  </si>
  <si>
    <t>Ответственный исполнитель, соисполнитель</t>
  </si>
  <si>
    <t>Код бюджетной классификации</t>
  </si>
  <si>
    <t>Расходы бюджета муниципального района (городского округа), тыс. рублей</t>
  </si>
  <si>
    <t>Кассовые расходы, %</t>
  </si>
  <si>
    <t>ГРБС</t>
  </si>
  <si>
    <t>Рз</t>
  </si>
  <si>
    <t>Пр</t>
  </si>
  <si>
    <t>ЦС</t>
  </si>
  <si>
    <t>ВР</t>
  </si>
  <si>
    <t>план на отчетный год</t>
  </si>
  <si>
    <t>план на отчетный период</t>
  </si>
  <si>
    <t>кассовое исполнение на конец отчетного периода</t>
  </si>
  <si>
    <t>к плану на отчетный год</t>
  </si>
  <si>
    <t>к плану на отчетный период</t>
  </si>
  <si>
    <t>И</t>
  </si>
  <si>
    <t xml:space="preserve">«Создание условий для устойчивого экономического развития» на 2015-2019 годы </t>
  </si>
  <si>
    <t>всего</t>
  </si>
  <si>
    <t>Развитие сельского хозяйства и расширение рынка сельскохозяйственной продукции</t>
  </si>
  <si>
    <t>Всего</t>
  </si>
  <si>
    <t xml:space="preserve">Диспансеризация муниципальных служащих Управления сельского хозяйства </t>
  </si>
  <si>
    <t>Создание условий для развития малого и среднего предпринимательства</t>
  </si>
  <si>
    <t> 10,0</t>
  </si>
  <si>
    <t>Отдел экономического развития</t>
  </si>
  <si>
    <t>Организация и проведение районного конкурса "Лучший предприниматель года", иных мероприятий в сфере предпринимательства в целях повышения профессионального мастерства, распространения передового опыта</t>
  </si>
  <si>
    <t>Развитие потребительского рынка</t>
  </si>
  <si>
    <t> 0</t>
  </si>
  <si>
    <t>Создание благоприятных условий для привлечения инвестиций</t>
  </si>
  <si>
    <r>
      <t xml:space="preserve">Наименование муниципальной программы </t>
    </r>
    <r>
      <rPr>
        <sz val="11"/>
        <color indexed="8"/>
        <rFont val="Times New Roman"/>
        <family val="1"/>
      </rPr>
      <t>«Создание условий для устойчивого экономического развития» на 2015-2020 годы</t>
    </r>
  </si>
  <si>
    <t xml:space="preserve"> </t>
  </si>
  <si>
    <t>Форма 6.  Отчет о расходах на реализацию муниципальной программы за счет всех источников финансирования</t>
  </si>
  <si>
    <t>по состоянию на 01.07.2015г.</t>
  </si>
  <si>
    <t>Наименование муниципальной программы, подпрограммы</t>
  </si>
  <si>
    <t>Источник финансирования</t>
  </si>
  <si>
    <t>Оценка расходов на отчетный год  (согласно муниципальной программе), тыс. руб.</t>
  </si>
  <si>
    <t>Фактические расходы на конец отчетного периода, нарастающим итогом, тыс. руб.</t>
  </si>
  <si>
    <t>Отношение фактических расходов на конец отчетного периода, нарастающим итогом, к оценке расходов на отчетный год, %</t>
  </si>
  <si>
    <t xml:space="preserve">«Создание условий для устойчивого экономического развития» на 2015-2020 годы </t>
  </si>
  <si>
    <t xml:space="preserve">бюджет муниципального района </t>
  </si>
  <si>
    <t>в том числе:</t>
  </si>
  <si>
    <t xml:space="preserve">собственные средства бюджета муниципального района </t>
  </si>
  <si>
    <t>субсидии из бюджета субъекта Российской Федерации</t>
  </si>
  <si>
    <t>субвенции из бюджета субъекта Российской Федерации</t>
  </si>
  <si>
    <t xml:space="preserve">субвенции из бюджетов поселений </t>
  </si>
  <si>
    <t>средства бюджета субъекта Российской Федерации, планируемые к привлечению</t>
  </si>
  <si>
    <t xml:space="preserve">средства бюджетов поселений, входящих в состав муниципального района </t>
  </si>
  <si>
    <t>иные источники</t>
  </si>
  <si>
    <r>
      <t xml:space="preserve">Наименование муниципальной программы: </t>
    </r>
    <r>
      <rPr>
        <b/>
        <sz val="11"/>
        <color indexed="8"/>
        <rFont val="Times New Roman"/>
        <family val="1"/>
      </rPr>
      <t>«Создание условий для устойчивого экономического развития» на 2015-2020 годы</t>
    </r>
  </si>
  <si>
    <t>Вид правового акта</t>
  </si>
  <si>
    <t>Дата принятия</t>
  </si>
  <si>
    <t>Номер</t>
  </si>
  <si>
    <t>Суть изменений (краткое изложение)</t>
  </si>
  <si>
    <r>
      <t xml:space="preserve">Наименование муниципальной программы:  </t>
    </r>
    <r>
      <rPr>
        <b/>
        <sz val="11"/>
        <color indexed="8"/>
        <rFont val="Times New Roman"/>
        <family val="1"/>
      </rPr>
      <t>«Создание условий для устойчивого экономического развития» на 2015-2020 годы</t>
    </r>
  </si>
  <si>
    <t>Достигнутый результат на конец отчетного периода</t>
  </si>
  <si>
    <t>Ответственный исполнитель, соисполнители</t>
  </si>
  <si>
    <t>отчуждения не было</t>
  </si>
  <si>
    <t>Информированность населения о мерах государственной поддержки субъектов малого и среднего предпринимательства в Удмуртской Республике</t>
  </si>
  <si>
    <t xml:space="preserve">Предоставление субъектам малого и среднего предпринимательства помещений в аренду </t>
  </si>
  <si>
    <t>получение информации об имуществе МО "Киясовский район", которое может быть передано в аренду</t>
  </si>
  <si>
    <t xml:space="preserve">предоставление субъектам малого и среднего предпринимательства недвижимости </t>
  </si>
  <si>
    <t>Подготовка и переподготовка кадров для малого и среднего предпринимательства</t>
  </si>
  <si>
    <t>Проведение конференций, тематических семинаров, «Дней открытых дверей» для субъектов малого и среднего предпринимательства. Повышение квалификации субъектов малого и среднего предпринимательства, распространение примеров успешного ведения бизнеса</t>
  </si>
  <si>
    <t>Проведение конкурсов «Лучший предприниматель Киясовского района», «Лучшее малое предприятие» по номинациям. Поощрение лучших предпринимателей и трудовых коллективов</t>
  </si>
  <si>
    <t>Публикация материалов о деятельности предпринимателей района в СМИ, размещение в сети «Интернет». Формирование позитивного имиджа предпринимателя, распространение примеров успешного ведения бизнеса</t>
  </si>
  <si>
    <t>Ведение специализированного информационного ресурса  для субъектов малого и среднего предпринимательства в сети «Интернет». Обеспечение открытости информации о мерах поддержки предпринимательства в районе</t>
  </si>
  <si>
    <t xml:space="preserve">Проведение мониторинга развития малого и среднего предпринимательства в районе, разработка управленческих решений для устранения проблем, создания стимулов для позитивного развития </t>
  </si>
  <si>
    <t>Изучение опыта поддержки малого и среднего предпринимательства в других муниципальных образованиях. Разработка предложений по применению механизмов стимулирования развития предпринимательства в районе</t>
  </si>
  <si>
    <t>Проведение оценки регулирующего воздействия муниципальных нормативных правовых актов на развитие предпринимательства. Будет способствовать  принятию решений, создающих благоприятные условия для ведения бизнеса на территории района</t>
  </si>
  <si>
    <t>Получение дополнительных финансовых средств  на поддержку и развитие малого и среднего предпринимательства в Киясовском районе</t>
  </si>
  <si>
    <t>Утверждение и актуализация Схемы территориального планирования муниципального района и генеральных планов развития поселений, правил застройки и землепользования поселений, в составе которых утверждаются перспективные схемы размещения объектов потребительского рынка</t>
  </si>
  <si>
    <t>Выделение земельного участка для размещения "Ярмарки выходного дня"</t>
  </si>
  <si>
    <t>Организация деятельности нестационарных торговых объектов</t>
  </si>
  <si>
    <t>Выдача разрешений на право организации розничных рынков</t>
  </si>
  <si>
    <t>Контроль за соблюдением ограничений розничной продажи алкогольной продукции, а также торговли в неустановленных местах</t>
  </si>
  <si>
    <t>Проведение мониторинга, выявление проблем, разработка и реализация мер по их устранению</t>
  </si>
  <si>
    <t>Мониторинг жалоб потребителей на качество товаров и услуг в сфере потребительского рынка, принятие мер реагирования</t>
  </si>
  <si>
    <t>Информирование предпринимателей, занимающихся розничной торговлей, оказанием услуг в сфере общественного питания, бытовых услуг о мерах государственной поддержки и организационных мероприятиях. Использование данных возможностей предпринимателями</t>
  </si>
  <si>
    <t>Оказание юридической помощи субъектам малого и среднего предпринимательства, осуществляющим деятельность в сфере потребительского рынка. Повышение квалификации работников потребительского рынка</t>
  </si>
  <si>
    <t>Инвестиционные приоритеты района, установленные программным документом на среднесрочную перспективу</t>
  </si>
  <si>
    <t>Формирование идей, поиск инициаторов проектов, разработка бизнес-планов на начальном этапе подготовки инвестиционного проекта</t>
  </si>
  <si>
    <t xml:space="preserve">Содействие продвижению инвестиционных проектов. Поиск инвесторов </t>
  </si>
  <si>
    <t xml:space="preserve">Сопровождение приоритетных инвестиционных проектов </t>
  </si>
  <si>
    <t xml:space="preserve">Получение  инициаторами инвестиционных проектов консультационной, организационной и методической помощи  </t>
  </si>
  <si>
    <t>Участие предпринимателей в обучающих мероприятиях, проводимых Министерством экономики Удмуртской Республики, получение новых знаний о формах и механизмах привлечения инвестиций</t>
  </si>
  <si>
    <t xml:space="preserve">Открытость информации об инвестиционных проектах Киясовскогоо района </t>
  </si>
  <si>
    <t>Открытость информации об инвестиционных плащадках, имеющихся на территории Киясовского района</t>
  </si>
  <si>
    <t xml:space="preserve">Формирование специализированного информационного ресурса Администрации муниципального образования "Киясовский район" для инвесторов в сети «Интернет». Откытость информации о ситуации и мерах, раелизуемых в целях создания благоприятного инвестиционного климата </t>
  </si>
  <si>
    <t>Сокращение количества административных процедур при выдаче разрешения на строительство до 11 процедур, а сроки их прохождения – до 56 дней</t>
  </si>
  <si>
    <t>Сокращение количества административных процедур при выдаче разрешения на ввод объектов в эксплуатацию до 2 процедур</t>
  </si>
  <si>
    <t>Принятие решений о предоставлении обоснованных налоговых льгот по уплате земельного налога</t>
  </si>
  <si>
    <t>Взаимодействие с представителями предпринимательского сообщества (обратная связь), выработка решений по созданию благоприятного инвестиционного климата на территории района</t>
  </si>
  <si>
    <t>Проведение мониторинга инвестиционных процессов на территории Киясовского района, выявление проблем, разработка мер реагирования</t>
  </si>
  <si>
    <t>информация размещена на сайте ОМСУ МО "Киясовский район"</t>
  </si>
  <si>
    <t>Индекс производства продукции сельского хозяйства в хозяйствах всех категорий (в сопоставимых ценах)</t>
  </si>
  <si>
    <t>тонн</t>
  </si>
  <si>
    <t>Валовое производство молока</t>
  </si>
  <si>
    <t>тонн.</t>
  </si>
  <si>
    <t xml:space="preserve">показатель расчетный, поскольку данных о производстве молока в ЛПХ нет.  </t>
  </si>
  <si>
    <t>Доля прибыльных сельскохозяйственных организаций в общем их числе</t>
  </si>
  <si>
    <t>Общая посевная площадь</t>
  </si>
  <si>
    <t>га</t>
  </si>
  <si>
    <t>Общая посевная площадь зерновых культур</t>
  </si>
  <si>
    <t>Урожайность зерновых</t>
  </si>
  <si>
    <t>ц/га</t>
  </si>
  <si>
    <t>Общее поголовье крупного рогатого скота</t>
  </si>
  <si>
    <t>голов.</t>
  </si>
  <si>
    <t xml:space="preserve">Общее поголовье коров </t>
  </si>
  <si>
    <t>голов</t>
  </si>
  <si>
    <t>Общее поголовье свиней</t>
  </si>
  <si>
    <t>96% поголовья свиней содержится в свинокомплексе "Киясовский"</t>
  </si>
  <si>
    <t>Удой молока на 1 фуражную корову</t>
  </si>
  <si>
    <t>кг</t>
  </si>
  <si>
    <t>Удельный вес численности молодых специалистов, оставшихся на конец года, от общего числа прибывших на работу в сельскохозяйственные организации в течение года по окончании высших  и средних профессиональных учреждений</t>
  </si>
  <si>
    <t>Количество руководителей, специалистов и кадров рабочих профессий сельскохозяйственных организаций, крестьянских (фермерских) хозяйств, органов управления сельским хозяйством муниципального района, обучившихся по вопросам развития сельского хозяйства, регулирования рынков, экономики и управления сельскохозяйственным производством</t>
  </si>
  <si>
    <t>человек</t>
  </si>
  <si>
    <t>Среднемесячная номинальная заработная плата в сельском хозяйстве, рублей</t>
  </si>
  <si>
    <t>рублей</t>
  </si>
  <si>
    <t>Рентабельность cельскохозяйственных  предприятий</t>
  </si>
  <si>
    <t>Повышение информированности сельскохозяйственных товаропроизводителей о государственной поддержке из бюджетов всех уровней</t>
  </si>
  <si>
    <t>Оказание методической и организационной помощи в получении финансовой поддержки в виде субсидий за счет средств бюджета Удмуртской Республики, федерального бюджета</t>
  </si>
  <si>
    <t>Предоставление земельных участков из земель, находящихся в неразграниченной государственной собственности или в муниципальной собственности, для создания фермерского хозяйства</t>
  </si>
  <si>
    <t>Реконструкция свиноводческого корпуса под телятник в с. Пер-вомайский АК "Яжбахтинский", Реконструкция фермы по откорму крупного рогатого скота  на 800 головв д. Нижняя Малая Салья СПК "Киясовский", Реконструкция животноводческих помещений  для размещения дойного стада в д. Данилово и д. Байсары в АК "Киясовский", Реконструкция животноводческих помещений в д.Дубровский и д.Калашур ООО «УСПК», МТС "Удмуртская"</t>
  </si>
  <si>
    <t>Модернизация зерносушильного комплекса в с.Киясово в СПК "Киясовский" и ООО "МТС "Удмуртская", Модернизация и газификация зерносушильного комплекса КЗС-20 в с.Ильдибаево</t>
  </si>
  <si>
    <t>Газификация автомобильного гаража и административного здания в с.Ильдибаево СПК им. Суворова, Реконструкция   и газификация ремонтной мастерской в с. Подгорное АК "Киясовский"</t>
  </si>
  <si>
    <t>Осуществление мониторинга развития сельского хозяйства района, выявление проблем, принятие мер реагирования</t>
  </si>
  <si>
    <t>Проводится мониторинг развития сельского хозяйства района, выявление проблем, принятие мер реагирования</t>
  </si>
  <si>
    <t>Сохранение имущественного комплекса сельскохозяйственных организаций при возбуждении дела о банкротстве</t>
  </si>
  <si>
    <t>Дела о банкротстве не возбуждались.</t>
  </si>
  <si>
    <t>Предоставление консультационных услуг по вопросам, отнесенным к сфере агропромышленного комплекса</t>
  </si>
  <si>
    <t xml:space="preserve">консультационные услуги  по вопросам, отнесенным к сфере агропромышленного комплекса предоставляются по мере обращения </t>
  </si>
  <si>
    <t>Повышение квалификации руководителей и специалистов сельскохозяйственных организаций района</t>
  </si>
  <si>
    <t>Проведение районных конкурсов (смотров-конкурсов), иных мероприятий в сфере сельского хозяйства,  поощрение лучших коллективов и работников</t>
  </si>
  <si>
    <t>Подготовка кадров для сельскохозяйственных организаций в рамках целевого набора</t>
  </si>
  <si>
    <t>Предоставления социальных выплат на строительство (приобретение) жилья гражданам, проживающим в сельской местности, в том числе молодым семьям и молодым специалистам</t>
  </si>
  <si>
    <t xml:space="preserve">Предоставление земельных участков в собственность граждан для ведения индивидуального жилищного строительства членам молодых семей и молодым специалистам, проживающим и работающим в сельских населенных пунктах  </t>
  </si>
  <si>
    <t>Предоставление займов для целей строительства (реконструкции), прио-бретения или капитального ремонта жилых помещений, строительства объектов инженерной инфраструкту-ры работникам организаций, осуществ-ляющих производство сельскохоз-яйственной продукции, индивиду-альным предпринимателям, осущест-вляющим производство сельскохо-зяйственной продукции, работникам крестьянских, фермерских хозяйств и гражданам, ведущие личное подсобное хозяйство (сельскохозяйственным товаропроизводителям), в том числе молодым специалистам</t>
  </si>
  <si>
    <t>Предоставление единовременных выплат в целях закрепления специалистов и кадров рабочих профессий в сельскохозяйственных организациях</t>
  </si>
  <si>
    <t>Участие муниципального образования «Киясовский район» во всероссийских мероприятиях</t>
  </si>
  <si>
    <t>Выполнение обязательств  по уплате налога на имущество организаций</t>
  </si>
  <si>
    <t>Информация размещена на сайте ОМСУ МО "Киясовский район" и на Инвестиционном портале УР</t>
  </si>
  <si>
    <t xml:space="preserve">На официальном сайте Киясовского района имеется раздел "Инвестиционная привлекательность района" </t>
  </si>
  <si>
    <t>Мониторинг проводится ежеквартально</t>
  </si>
  <si>
    <t>обращений не было</t>
  </si>
  <si>
    <t>Информирпование производилось посредством размещения информации на официальном сайте ОМСУ Киясовского района и на личном приеме граждан</t>
  </si>
  <si>
    <t>2015-2020 годы</t>
  </si>
  <si>
    <t>Участие субъектов малого предпринимательства в выставках и ярмарках, продвижение продукции субъектов малого предпринимательства района на республиканский, межрегиональный, международный рынки</t>
  </si>
  <si>
    <t>Опубликованный на официальном сайте ОМСУ Киясовского района реестр субъектов малого и среднего предпринимательства - получателей поддержки демонстрирует возможности для других предпринимателей</t>
  </si>
  <si>
    <t>ежеквартально</t>
  </si>
  <si>
    <t> Отдел экономики, ГУ «Отделение МВД РФ по Киясовскому району» (по согласованию)</t>
  </si>
  <si>
    <t>Мониторинг осуществляется в виде анализа поступивших обращений</t>
  </si>
  <si>
    <t>Подготовка инвестиционных площадок, в том числе внесение уточнений в градостроительную документацию, решение вопросов с собственниками земельных участков, обеспечение инженерной и социальной инфраструктурой</t>
  </si>
  <si>
    <t>Мероприятий Минэкономикой УР не проводилось</t>
  </si>
  <si>
    <t xml:space="preserve">Информация размещена на сайте ОМСУ МО "Киясовский район" и на Инвестиционном портале УР, обновляется по мере необходимости </t>
  </si>
  <si>
    <t> Отдел экономики, ОМСУ поселений (по согласованию)</t>
  </si>
  <si>
    <t>Проведено 1 заседание Совета</t>
  </si>
  <si>
    <t>Организационное обеспечение деятельности Совета по поддержке  предпринимательства и инвестиционной деятельности  при главе Администрации МО «Киясовский район» (далее - Совет)</t>
  </si>
  <si>
    <t>По факту количество административных процедур при выдаче разрешения на строительство 3, срок их прохождения – до 10 дней</t>
  </si>
  <si>
    <t xml:space="preserve"> Количество административных процедур при выдаче разрешения на ввод объектов в эксплуатацию  -3, </t>
  </si>
  <si>
    <t>Постановление Администрации МО "Киясовский район"</t>
  </si>
  <si>
    <t>На официальном сайте ОМСУ района ведется  раздел "Малое предпринимательство", раздел обновляется по мере поступления информации</t>
  </si>
  <si>
    <t xml:space="preserve">Реестр периодически обновляется </t>
  </si>
  <si>
    <t>Земельный участок выделен</t>
  </si>
  <si>
    <t xml:space="preserve">республиканского конкурса не было </t>
  </si>
  <si>
    <t>Проведение обучения работников торговли, общественного питания и бытовых услуг,  проведение семинаров, совещаний и «круглых столов». Содействие повышению квалификации работников потребительского рынка</t>
  </si>
  <si>
    <t>обновляется по мере необходимости</t>
  </si>
  <si>
    <t>все сельхозтоваропроизводители были проинформированы о государственной поддержке из бюджетов всех уровней</t>
  </si>
  <si>
    <t>Оказавалась методическая и организационная помощь в получении финансовой поддержки в виде субсидий за счет средств бюджета Удмуртской Республики, федерального бюджета</t>
  </si>
  <si>
    <t>2015-2019 годы</t>
  </si>
  <si>
    <t>Предоставление консультационных услуг сельхозтоваропроизводителям по вопросам агрономии, ветеринарии, применения био-логических, химических, и других препаратов, налогообложения, бухгал-терского учета и другим вопросам, отнесенным к сфере агропромышленного комплекса</t>
  </si>
  <si>
    <t>Предоставление социальных выплат на строительство (приобретение) жилья гражданам Российской Федерации, прожи-вающим в сельской местности, в том числе молодым семьям и молодым специалистам, проживающим и работающим на селе либо изъявившим желание переехать на постоянное место жительства в сельскую местность и работать там</t>
  </si>
  <si>
    <t>Предоставление единовременных выплат выпускникам с высшим и средним профессиональным образованием – после получения диплома, молодым рабочим – по истечение одного и трех лет работы у сельхозтоваропроизводителя, а также студентам первого и второго курсов обучения по специальностям и направлениям «Агрономия», «Агрохимия и агропочвоведение», «Зоотехния» по очной форме обучения образовательных учреждений высшего или среднего профессионального образования, расположенных на территории УР</t>
  </si>
  <si>
    <t>в течение года</t>
  </si>
  <si>
    <t>23 марта 2017г, в течение года</t>
  </si>
  <si>
    <t xml:space="preserve">Постановлением Администрации МО "Киясовский район" №172  утверждена схема размещения нестационарных торговых объектов на территории района, до конца года были внесены изменения в постановление </t>
  </si>
  <si>
    <t xml:space="preserve">Проводится анализ поступивших жалоб и обращений. </t>
  </si>
  <si>
    <t>Стратегией социально-экономического развития МО "Киясовский район" на 2015-2020 годы и на период до 2025 года, Планом мероприятий реализации Стратегии соцально-экономического развития МО "Киясовский район" на 2015-2020 годы и на период до 2025 года определены  инвестиционные приоритеты, направления муниципального образования  и приоритетные инвестиционные проекты, планируемые к реализации в этот период на территории района. Уточнены инвестиционные проекты и площадки. Разработан и размещен на официальнос сайте Инвестиционный паспорт района.</t>
  </si>
  <si>
    <t>не менее 1 раза в квартал</t>
  </si>
  <si>
    <t>постоянно</t>
  </si>
  <si>
    <t>Ед. изм.</t>
  </si>
  <si>
    <t>обновление в течение всего периода</t>
  </si>
  <si>
    <r>
      <t>Наименование муниципальной программы «</t>
    </r>
    <r>
      <rPr>
        <b/>
        <sz val="10"/>
        <color indexed="8"/>
        <rFont val="Times New Roman"/>
        <family val="1"/>
      </rPr>
      <t>Создание условий для устойчивого экономического развития» на 2015-2020 годы</t>
    </r>
  </si>
  <si>
    <t>Управление с/х</t>
  </si>
  <si>
    <t>Предоставление субсидий начинающим предпринимателям на создание и развитие собственного бизнеса</t>
  </si>
  <si>
    <t xml:space="preserve">по состоянию на 01.07.2018г. </t>
  </si>
  <si>
    <t>(-) 624</t>
  </si>
  <si>
    <t>По итогам полугодия индекс производства составил 38,1%. Еще не получена продукция растениеводства и половина продукции животноводства</t>
  </si>
  <si>
    <t>продукция растениеводства еще не получена.</t>
  </si>
  <si>
    <t>все хозяйства сработали с убытком. Снижение закупочных цен на молоко пагубно отразилось на финансовых показателях сельскохозяйственных предприятий.</t>
  </si>
  <si>
    <t>План по общей посевной площади не выполнен, так как посевная площадь в ЛПХ поставлена по данным сельхозпереписи, а она ниже на 699 га, чем площадь по отчетам сельских советов в 2017 г. Посевная площадь в СХП и КФХ на 132 га больше, чем по плану и в прошлом году</t>
  </si>
  <si>
    <t>План по посевной площади зерновых культур не выполнен, так как посевная площадь в ЛПХ поставлена по данным сельхозпереписи, а она ниже на 175 га, чем площадь по отчетам сельских советов в 2017 г. Площадь зерновых в СХП и КФХ снижена в связи с большими остатками зерна прошлого года и нерентабельностью его производства в связи с низкой закупочной ценой.</t>
  </si>
  <si>
    <t>Поголовье крс ликвидировано в ООО "Экоферма "Дубровское", где принято решение полностью поменять скот на другую породу. Увеличение поголовья крс планируется к концу года</t>
  </si>
  <si>
    <t xml:space="preserve">Поголовье коров ликвидировано в ООО "Экоферма "Дубровское", где принято решение полностью поменять скот на другую породу. </t>
  </si>
  <si>
    <t>удой молока составил 2949 кг от коровы, что составило 52,3 % от плана</t>
  </si>
  <si>
    <t>Показатель расчитывается на конец года</t>
  </si>
  <si>
    <t>Показатель немного увеличился по сравнению с предыдущим в связи с  увеличением числа ИП и снижением численности населения</t>
  </si>
  <si>
    <t>Произошло незначительное снижение  показателя в связи с уменьшением среднесписочной численности работников в средних предприятиях</t>
  </si>
  <si>
    <t>По факту полугодия отчетного года в объемы поступлений включен сельхозналог субъектов МСП</t>
  </si>
  <si>
    <t>торговые площади сократились по отношению к отчетному периоду прошлого года, в 1 полугодии 2018 года  ввода новых объектов торговли не было</t>
  </si>
  <si>
    <t xml:space="preserve"> информация будет по итогам года </t>
  </si>
  <si>
    <t>Валовый сбор зерна в весе после доработки</t>
  </si>
  <si>
    <t>Инвестпроекты в количестве 13 ед. реализуются, инвестиции вкладываются, сельхозпредприятиями и КФХ  приобретаются техника, племенной скот.</t>
  </si>
  <si>
    <t>в стадии реализации находятся 13 инвестиционных проектов, результат будет по итогам года</t>
  </si>
  <si>
    <t>1 полугодие 2018 г.</t>
  </si>
  <si>
    <t xml:space="preserve">за 6 месяцев 2018 г. земельные участки для КФХ не выделялись. Всего в аренду для ведения КФХ оформлено на разные сроки и различные цели 19 земельных  участков 13 фермерами. </t>
  </si>
  <si>
    <t xml:space="preserve"> Началось строительство молочнотоварной фермы на 1200 скотомест , реконструкция козофермы на 2000 голов, цеха переработки молочной продукции в ООО "Экоферма "Дубровское".  В КФХ Мазитовой Э.Р. приобретены 20 голов племенных  нетелей.</t>
  </si>
  <si>
    <t>Приобретение сельскохозяйственной техники АК "Киясовский",  СПК "Киясовский", СПК им. Суворова, ООО "МТС "Удмуртская", ООО "УСПК", КФХ</t>
  </si>
  <si>
    <r>
      <t xml:space="preserve">Приобретена новая техника на сумму </t>
    </r>
    <r>
      <rPr>
        <sz val="8.5"/>
        <rFont val="Times New Roman"/>
        <family val="1"/>
      </rPr>
      <t xml:space="preserve">79212,6 </t>
    </r>
    <r>
      <rPr>
        <sz val="8.5"/>
        <color indexed="8"/>
        <rFont val="Times New Roman"/>
        <family val="1"/>
      </rPr>
      <t>тыс.руб.</t>
    </r>
  </si>
  <si>
    <t>На 01.07.2018 газифицированы КЗС в с. Ильдибаево, с.Подгорное, с. Первомайский, д.Лутоха. В д.Лутоха начато строительство нового КЗС.</t>
  </si>
  <si>
    <t>на  01.07.2017 газифицирован только гараж в с.Ильдибаево</t>
  </si>
  <si>
    <t>1 полугодие 2017 г.</t>
  </si>
  <si>
    <r>
      <t>Были организованы  и проведены _</t>
    </r>
    <r>
      <rPr>
        <u val="single"/>
        <sz val="8.5"/>
        <rFont val="Times New Roman"/>
        <family val="1"/>
      </rPr>
      <t xml:space="preserve">11 </t>
    </r>
    <r>
      <rPr>
        <sz val="8.5"/>
        <rFont val="Times New Roman"/>
        <family val="1"/>
      </rPr>
      <t xml:space="preserve">  учебных семинаров, совещаний по повышению квалификации руководителей и специалистов сельскохозяйственных организаций района</t>
    </r>
  </si>
  <si>
    <r>
      <t>На проведение районных конкурсов (смотров-конкурсов), иных мероприятий в сфере сельского хозяйства,  поощрение лучших коллективов и работников израсходовано 187,474</t>
    </r>
    <r>
      <rPr>
        <sz val="8.5"/>
        <color indexed="10"/>
        <rFont val="Times New Roman"/>
        <family val="1"/>
      </rPr>
      <t xml:space="preserve"> </t>
    </r>
    <r>
      <rPr>
        <sz val="8.5"/>
        <rFont val="Times New Roman"/>
        <family val="1"/>
      </rPr>
      <t>тыс.руб.</t>
    </r>
  </si>
  <si>
    <t>По целевому набору на обучение в ИжГСХА выдано направление 7 выпускнмкам школ Киясовского района</t>
  </si>
  <si>
    <t xml:space="preserve">в 1 полугодии 2018г. предоставлены социальные выплаты 5 семьям, в том числе 3 молодым семьям. </t>
  </si>
  <si>
    <t>На 01.07.2018 выделен 1 участок для семьи молодых специалистов  площадью 0,25 га.</t>
  </si>
  <si>
    <t>за единовременными выплатами никто не обращался</t>
  </si>
  <si>
    <t>На содержание аппарата Управления  потрачено 1878,8 тыс. руб.</t>
  </si>
  <si>
    <t>2018г</t>
  </si>
  <si>
    <t>Размещений муниципальных заказов для субъектов малого предпринимательства не было</t>
  </si>
  <si>
    <t>При проведении таких мероприятий предприниматели информируются посредством телефонограмм, информация размещается на официальном сайте Киясовского района.</t>
  </si>
  <si>
    <t>2 безработных после переподготовки трудоустроились у субъектов МСП</t>
  </si>
  <si>
    <t>Совместно с налогвой инспекцией проведен  семинар-совещание для предпринимателей об изменениях в законодательстве и по онлайн-кассам по 54-ФЗ</t>
  </si>
  <si>
    <t>конкурсы не проводились</t>
  </si>
  <si>
    <t>публикаций не было</t>
  </si>
  <si>
    <t>в течение года 2018г</t>
  </si>
  <si>
    <t>Изучение опыта поддержки малого и среднего предпринимательства в других муниципальных образованиях осуществляется по Интернет- ресурсам, на личных встречах с коллегами</t>
  </si>
  <si>
    <t>Решением районного Совета депутатов от 24.08.2015 №348 утвержден Порядок проведения оценки регулирующего воздействия муниципальных НПА и экспертизы муниципальных НПА. В сентябре 2017г проведены публичные консультации по проекту муниципального НПА. Далее вышеназванный Порядок отменен. 12.01.2018 г постановлением Администрации МО "Киясовский район" №06 утвержден Порядок проведения процедуры ОРВ проектов муниципальных НПА и Порядок проведения экспертизы муниципальных НПА. В 1 квартале 2018г муниципальные НПА, требующие ОРВ, не принимались.</t>
  </si>
  <si>
    <t>Проведение конкурса по предоставлению субсидий начинающим предпринимателям на создание и развитие собственного бизнеса</t>
  </si>
  <si>
    <t xml:space="preserve">  Конкурс будет проведен во 2 полугодии </t>
  </si>
  <si>
    <t>Схема и генпланы поселений утверждены, проводится анализ выполнения нормативов минимальной обеспеченности населения торговыми площадями. В марте 2017г утверждена схема размещения нестационраных торговых объектов на территории района</t>
  </si>
  <si>
    <t>Администрацией района принято 1 постановление "Об ограничении продажи алкогольной продукции, в том числе пива и напитков, зготовленных на его основе, а также напитков в стеклянной таре" на период проведения  праздничных мероприятий 9 мая, рассылались предупреждающие (напоминающие) письма руководителям предприятий торговли, реализующим алкогольную продукцию. Утверждена и актуализируется схема размещения нестационарных торговых объектов, одной из целей которой является пресечение торговли в неустановленных местах.</t>
  </si>
  <si>
    <t xml:space="preserve">в течение года </t>
  </si>
  <si>
    <t>Совместно с налогвой инспекцией организован и проведен  семинар-совещание  для предпринимателей об изменениях в налоговом законодательстве и по онлайн-кассам по54-ФЗ.</t>
  </si>
  <si>
    <t>Помощь оказывается обратившимся в виде консультаций с привлечением специалистов администрации района,  с помощью ресурса "Консультант плюс"</t>
  </si>
  <si>
    <t xml:space="preserve">В связи с принятием Правительством Удмуртской Республики распоряжения от 19.06.2017г №897-р "Об утверждении Плана по устранению с 1 января 2018 года неэффективных льгот (пониженных ставок по налогам)" пониженные ставки не предусматриваются. </t>
  </si>
  <si>
    <t>1 полугодие 2018г</t>
  </si>
  <si>
    <t xml:space="preserve">на постоянной основе </t>
  </si>
  <si>
    <t>Осуществляется поиск инициаторов проектов, оказывается помощь в составлении инвестиционных паспортов</t>
  </si>
  <si>
    <t>Инвестиционные площадки определены</t>
  </si>
  <si>
    <t xml:space="preserve">отсутствие финансовых средств </t>
  </si>
  <si>
    <t>Инвестиционные проекты и площадки размещены в Инвестиционном паспорте района, на официальном сайте Киясовского района в разделе "Инвестиционная привлекательность района". С раздела имеется возможность перехода в один клик на инвестиционный портал УР, где размещается и по мере необходимиости обновляется на интерактивной карте информация об инвестиционных проектах и площадках</t>
  </si>
  <si>
    <t xml:space="preserve">Инвестиционные проекты, имеющие приоритетное значение для района, размещаются на Инвестиционном портале, на сайте ОМСУ района. </t>
  </si>
  <si>
    <t>Инициаторам проектов оказывается информациолнная и  консультационная поддержка.</t>
  </si>
  <si>
    <t>Работа проводится на постоянной основе, в 1 полугодии 2018г за оказанием помощи обратилось 4 потребителя. Всем обратившимся оказа помощь.</t>
  </si>
  <si>
    <t>Информирование по следующим мероприятиям:       -Республиканский семинар для руководителей и специалистов гостиничной сферы;                    - ежегодный фестиваль "Всемирный день пельменя";     - круглый стол "Качество детских удерживающих устройств";                                  - Всероссийский конкурс "Лучшее предприятие торговли продовольственными товарами Российской Федерации";             - республиканский смотр-конкурс "Лучшее предприятие торговли  2018 года по обслуживанию ветеранского контингента";                               - республиканский семинар для руководителей и специалистов предприятий бытового обслуживания населения и гостиничного бизнеса";               - республикански смотр-конкурс "Дни национальной кухни" и др. производилось посредством размещения информации на официальном сайте ОМСУ Киясовского района и рассылкой информации на личные адреса</t>
  </si>
  <si>
    <t>Суммы финансовых средств, выделяемых из бюджета района, приведены в соответствие  с решением Киясовского районного Совета депутатов от 25.12.2017 №124 "О бюджете МО "Киясовский район" на 2018 год и на плановый период 2019 и 2020 годов"</t>
  </si>
  <si>
    <t>Исходя из достигнутых значений приведены в соответствие целевые показтели,  основные мероприятия исходя из выделяемых на их  выполнение финансовых ресурсов</t>
  </si>
  <si>
    <t>296.1</t>
  </si>
  <si>
    <t>Суммы финансовых средств, выделяемых из бюджета района, приведены в соответствие  с решением Киясовского районного Совета депутатов от 25.06.2018 №173</t>
  </si>
  <si>
    <t>Заявлений на заключение договоров не поступало</t>
  </si>
  <si>
    <t>Форма 2.  Отчет о выполнении основных мероприятий муниципальной программы    по состоянию на 01.07.2018г.</t>
  </si>
  <si>
    <t>01.07.2018г</t>
  </si>
  <si>
    <t>на 01.07.2018г.</t>
  </si>
  <si>
    <t>01.07.2018г.</t>
  </si>
  <si>
    <r>
      <t xml:space="preserve">Форма 7. </t>
    </r>
    <r>
      <rPr>
        <sz val="12"/>
        <color indexed="8"/>
        <rFont val="Times New Roman"/>
        <family val="1"/>
      </rPr>
      <t xml:space="preserve"> </t>
    </r>
    <r>
      <rPr>
        <b/>
        <sz val="12"/>
        <color indexed="8"/>
        <rFont val="Times New Roman"/>
        <family val="1"/>
      </rPr>
      <t>Сведения о внесенных за отчетный период изменениях в муниципальную программу</t>
    </r>
    <r>
      <rPr>
        <sz val="12"/>
        <color indexed="8"/>
        <rFont val="Times New Roman"/>
        <family val="1"/>
      </rPr>
      <t xml:space="preserve">  </t>
    </r>
    <r>
      <rPr>
        <b/>
        <sz val="12"/>
        <color indexed="8"/>
        <rFont val="Times New Roman"/>
        <family val="1"/>
      </rPr>
      <t>по состоянию на 01.07.2018г.</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</si>
</sst>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000"/>
    <numFmt numFmtId="179" formatCode="0.00000"/>
    <numFmt numFmtId="180" formatCode="0.0000"/>
    <numFmt numFmtId="181" formatCode="0.000"/>
    <numFmt numFmtId="182" formatCode="0.0000000"/>
    <numFmt numFmtId="183" formatCode="[$-FC19]d\ mmmm\ yyyy\ &quot;г.&quot;"/>
  </numFmts>
  <fonts count="86">
    <font>
      <sz val="11"/>
      <color theme="1"/>
      <name val="Calibri"/>
      <family val="2"/>
    </font>
    <font>
      <sz val="11"/>
      <color indexed="8"/>
      <name val="Calibri"/>
      <family val="2"/>
    </font>
    <font>
      <sz val="11"/>
      <color indexed="8"/>
      <name val="Times New Roman"/>
      <family val="1"/>
    </font>
    <font>
      <b/>
      <sz val="11"/>
      <name val="Times New Roman"/>
      <family val="1"/>
    </font>
    <font>
      <b/>
      <sz val="10"/>
      <color indexed="8"/>
      <name val="Times New Roman"/>
      <family val="1"/>
    </font>
    <font>
      <sz val="12"/>
      <color indexed="8"/>
      <name val="Times New Roman"/>
      <family val="1"/>
    </font>
    <font>
      <b/>
      <sz val="12"/>
      <color indexed="8"/>
      <name val="Times New Roman"/>
      <family val="1"/>
    </font>
    <font>
      <sz val="11"/>
      <name val="Times New Roman"/>
      <family val="1"/>
    </font>
    <font>
      <sz val="10"/>
      <name val="Times New Roman"/>
      <family val="1"/>
    </font>
    <font>
      <sz val="9"/>
      <name val="Times New Roman"/>
      <family val="1"/>
    </font>
    <font>
      <u val="single"/>
      <sz val="9"/>
      <name val="Times New Roman"/>
      <family val="1"/>
    </font>
    <font>
      <b/>
      <u val="single"/>
      <sz val="11"/>
      <name val="Times New Roman"/>
      <family val="1"/>
    </font>
    <font>
      <b/>
      <sz val="10"/>
      <name val="Times New Roman"/>
      <family val="1"/>
    </font>
    <font>
      <b/>
      <sz val="11"/>
      <color indexed="8"/>
      <name val="Times New Roman"/>
      <family val="1"/>
    </font>
    <font>
      <sz val="8.5"/>
      <name val="Times New Roman"/>
      <family val="1"/>
    </font>
    <font>
      <b/>
      <sz val="9"/>
      <name val="Times New Roman"/>
      <family val="1"/>
    </font>
    <font>
      <sz val="8"/>
      <name val="Times New Roman"/>
      <family val="1"/>
    </font>
    <font>
      <u val="single"/>
      <sz val="8.5"/>
      <name val="Times New Roman"/>
      <family val="1"/>
    </font>
    <font>
      <sz val="8.5"/>
      <color indexed="8"/>
      <name val="Times New Roman"/>
      <family val="1"/>
    </font>
    <font>
      <sz val="8.5"/>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0"/>
      <color indexed="8"/>
      <name val="Calibri"/>
      <family val="2"/>
    </font>
    <font>
      <sz val="11"/>
      <name val="Calibri"/>
      <family val="2"/>
    </font>
    <font>
      <sz val="12"/>
      <color indexed="8"/>
      <name val="Calibri"/>
      <family val="2"/>
    </font>
    <font>
      <sz val="10"/>
      <color indexed="60"/>
      <name val="Times New Roman"/>
      <family val="1"/>
    </font>
    <font>
      <sz val="9"/>
      <color indexed="8"/>
      <name val="Times New Roman"/>
      <family val="1"/>
    </font>
    <font>
      <b/>
      <sz val="9"/>
      <color indexed="8"/>
      <name val="Times New Roman"/>
      <family val="1"/>
    </font>
    <font>
      <sz val="10"/>
      <color indexed="10"/>
      <name val="Times New Roman"/>
      <family val="1"/>
    </font>
    <font>
      <sz val="10"/>
      <name val="Calibri"/>
      <family val="2"/>
    </font>
    <font>
      <sz val="8"/>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b/>
      <sz val="10"/>
      <color theme="1"/>
      <name val="Times New Roman"/>
      <family val="1"/>
    </font>
    <font>
      <sz val="10"/>
      <color theme="1"/>
      <name val="Times New Roman"/>
      <family val="1"/>
    </font>
    <font>
      <sz val="10"/>
      <color theme="1"/>
      <name val="Calibri"/>
      <family val="2"/>
    </font>
    <font>
      <sz val="12"/>
      <color theme="1"/>
      <name val="Times New Roman"/>
      <family val="1"/>
    </font>
    <font>
      <sz val="12"/>
      <color theme="1"/>
      <name val="Calibri"/>
      <family val="2"/>
    </font>
    <font>
      <sz val="10"/>
      <color rgb="FFC00000"/>
      <name val="Times New Roman"/>
      <family val="1"/>
    </font>
    <font>
      <sz val="10"/>
      <color rgb="FF000000"/>
      <name val="Times New Roman"/>
      <family val="1"/>
    </font>
    <font>
      <b/>
      <sz val="12"/>
      <color theme="1"/>
      <name val="Times New Roman"/>
      <family val="1"/>
    </font>
    <font>
      <b/>
      <sz val="10"/>
      <color rgb="FF000000"/>
      <name val="Times New Roman"/>
      <family val="1"/>
    </font>
    <font>
      <sz val="9"/>
      <color rgb="FF000000"/>
      <name val="Times New Roman"/>
      <family val="1"/>
    </font>
    <font>
      <b/>
      <sz val="9"/>
      <color theme="1"/>
      <name val="Times New Roman"/>
      <family val="1"/>
    </font>
    <font>
      <sz val="9"/>
      <color theme="1"/>
      <name val="Times New Roman"/>
      <family val="1"/>
    </font>
    <font>
      <sz val="10"/>
      <color rgb="FFFF0000"/>
      <name val="Times New Roman"/>
      <family val="1"/>
    </font>
    <font>
      <sz val="8.5"/>
      <color rgb="FFFF0000"/>
      <name val="Times New Roman"/>
      <family val="1"/>
    </font>
    <font>
      <sz val="8"/>
      <color theme="1"/>
      <name val="Times New Roman"/>
      <family val="1"/>
    </font>
    <font>
      <sz val="8.5"/>
      <color theme="1"/>
      <name val="Times New Roman"/>
      <family val="1"/>
    </font>
    <font>
      <sz val="8.5"/>
      <color rgb="FF000000"/>
      <name val="Times New Roman"/>
      <family val="1"/>
    </font>
    <font>
      <sz val="11"/>
      <color theme="1"/>
      <name val="Times New Roman"/>
      <family val="1"/>
    </font>
    <font>
      <b/>
      <sz val="9"/>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5" fillId="32" borderId="0" applyNumberFormat="0" applyBorder="0" applyAlignment="0" applyProtection="0"/>
  </cellStyleXfs>
  <cellXfs count="203">
    <xf numFmtId="0" fontId="0" fillId="0" borderId="0" xfId="0" applyFont="1" applyAlignment="1">
      <alignment/>
    </xf>
    <xf numFmtId="0" fontId="66" fillId="0" borderId="0" xfId="0" applyFont="1" applyAlignment="1">
      <alignment horizontal="center" vertical="center"/>
    </xf>
    <xf numFmtId="0" fontId="67" fillId="0" borderId="0" xfId="0" applyFont="1" applyAlignment="1">
      <alignment horizontal="center" vertical="center"/>
    </xf>
    <xf numFmtId="0" fontId="68" fillId="0" borderId="0" xfId="0" applyFont="1" applyAlignment="1">
      <alignment/>
    </xf>
    <xf numFmtId="0" fontId="68" fillId="0" borderId="0" xfId="0" applyFont="1" applyAlignment="1">
      <alignment vertical="center"/>
    </xf>
    <xf numFmtId="0" fontId="69" fillId="0" borderId="0" xfId="0" applyFont="1" applyAlignment="1">
      <alignment vertical="center" wrapText="1"/>
    </xf>
    <xf numFmtId="0" fontId="40" fillId="0" borderId="0" xfId="0" applyFont="1" applyAlignment="1">
      <alignment/>
    </xf>
    <xf numFmtId="0" fontId="70" fillId="0" borderId="0" xfId="0" applyFont="1" applyAlignment="1">
      <alignment vertical="center"/>
    </xf>
    <xf numFmtId="0" fontId="71" fillId="0" borderId="0" xfId="0" applyFont="1" applyAlignment="1">
      <alignment/>
    </xf>
    <xf numFmtId="0" fontId="9" fillId="0" borderId="0" xfId="0" applyFont="1" applyAlignment="1">
      <alignment/>
    </xf>
    <xf numFmtId="0" fontId="68" fillId="0" borderId="10" xfId="0" applyFont="1" applyBorder="1" applyAlignment="1">
      <alignment vertical="center" wrapText="1"/>
    </xf>
    <xf numFmtId="0" fontId="68" fillId="0" borderId="10" xfId="0" applyFont="1" applyBorder="1" applyAlignment="1">
      <alignment horizontal="center" vertical="center" wrapText="1"/>
    </xf>
    <xf numFmtId="0" fontId="56" fillId="0" borderId="0" xfId="0" applyFont="1" applyAlignment="1">
      <alignment/>
    </xf>
    <xf numFmtId="0" fontId="3" fillId="0" borderId="0" xfId="0" applyFont="1" applyAlignment="1">
      <alignment/>
    </xf>
    <xf numFmtId="0" fontId="11" fillId="0" borderId="0" xfId="42" applyFont="1" applyAlignment="1">
      <alignment vertical="center"/>
    </xf>
    <xf numFmtId="0" fontId="12" fillId="0" borderId="0" xfId="0" applyFont="1" applyAlignment="1">
      <alignment/>
    </xf>
    <xf numFmtId="0" fontId="3" fillId="0" borderId="0" xfId="42" applyFont="1" applyAlignment="1">
      <alignment vertical="center"/>
    </xf>
    <xf numFmtId="0" fontId="72" fillId="0" borderId="0" xfId="0" applyFont="1" applyAlignment="1">
      <alignment vertical="center"/>
    </xf>
    <xf numFmtId="0" fontId="11" fillId="0" borderId="0" xfId="42" applyFont="1" applyAlignment="1">
      <alignment horizontal="left" vertical="center"/>
    </xf>
    <xf numFmtId="0" fontId="3" fillId="0" borderId="0" xfId="0" applyFont="1" applyAlignment="1">
      <alignment horizontal="left"/>
    </xf>
    <xf numFmtId="0" fontId="7" fillId="0" borderId="0" xfId="0" applyFont="1" applyAlignment="1">
      <alignment horizontal="left"/>
    </xf>
    <xf numFmtId="0" fontId="0" fillId="0" borderId="0" xfId="0" applyAlignment="1">
      <alignment horizontal="left"/>
    </xf>
    <xf numFmtId="0" fontId="66" fillId="0" borderId="0" xfId="0" applyFont="1" applyAlignment="1">
      <alignment horizontal="left" vertical="center"/>
    </xf>
    <xf numFmtId="0" fontId="56" fillId="0" borderId="0" xfId="0" applyFont="1" applyAlignment="1">
      <alignment horizontal="left"/>
    </xf>
    <xf numFmtId="0" fontId="67" fillId="0" borderId="0" xfId="0" applyFont="1" applyAlignment="1">
      <alignment horizontal="left" vertical="center"/>
    </xf>
    <xf numFmtId="0" fontId="73" fillId="0" borderId="10" xfId="0" applyFont="1" applyBorder="1" applyAlignment="1">
      <alignment horizontal="center" vertical="center"/>
    </xf>
    <xf numFmtId="0" fontId="3" fillId="0" borderId="0" xfId="42" applyFont="1" applyAlignment="1">
      <alignment horizontal="left" vertical="center"/>
    </xf>
    <xf numFmtId="0" fontId="74" fillId="0" borderId="0" xfId="0" applyFont="1" applyAlignment="1">
      <alignment horizontal="left" vertical="center"/>
    </xf>
    <xf numFmtId="0" fontId="10" fillId="0" borderId="0" xfId="42" applyFont="1" applyAlignment="1">
      <alignment vertical="center"/>
    </xf>
    <xf numFmtId="0" fontId="73" fillId="0" borderId="10" xfId="0" applyFont="1" applyBorder="1" applyAlignment="1">
      <alignment horizontal="center" vertical="center" wrapText="1"/>
    </xf>
    <xf numFmtId="0" fontId="75" fillId="0" borderId="10" xfId="0" applyFont="1" applyBorder="1" applyAlignment="1">
      <alignment horizontal="center" vertical="center"/>
    </xf>
    <xf numFmtId="0" fontId="69" fillId="0" borderId="10" xfId="0" applyFont="1" applyBorder="1" applyAlignment="1">
      <alignment vertical="center"/>
    </xf>
    <xf numFmtId="0" fontId="75" fillId="0" borderId="10" xfId="0" applyFont="1" applyBorder="1" applyAlignment="1">
      <alignment horizontal="center" vertical="center" wrapText="1"/>
    </xf>
    <xf numFmtId="0" fontId="68" fillId="0" borderId="10" xfId="0" applyFont="1" applyBorder="1" applyAlignment="1">
      <alignment horizontal="center" vertical="center"/>
    </xf>
    <xf numFmtId="0" fontId="68" fillId="0" borderId="10" xfId="0" applyFont="1" applyBorder="1" applyAlignment="1">
      <alignment horizontal="justify" vertical="center" wrapText="1"/>
    </xf>
    <xf numFmtId="0" fontId="69" fillId="0" borderId="0" xfId="0" applyFont="1" applyBorder="1" applyAlignment="1">
      <alignment vertical="center" wrapText="1"/>
    </xf>
    <xf numFmtId="0" fontId="76" fillId="0" borderId="10" xfId="0" applyFont="1" applyBorder="1" applyAlignment="1">
      <alignment horizontal="center" vertical="center"/>
    </xf>
    <xf numFmtId="0" fontId="77" fillId="33" borderId="10" xfId="0" applyFont="1" applyFill="1" applyBorder="1" applyAlignment="1">
      <alignment vertical="center" wrapText="1"/>
    </xf>
    <xf numFmtId="0" fontId="76" fillId="0" borderId="10" xfId="0" applyFont="1" applyBorder="1" applyAlignment="1">
      <alignment vertical="center"/>
    </xf>
    <xf numFmtId="0" fontId="78" fillId="33" borderId="10" xfId="0" applyFont="1" applyFill="1" applyBorder="1" applyAlignment="1">
      <alignment vertical="center" wrapText="1"/>
    </xf>
    <xf numFmtId="0" fontId="78" fillId="33" borderId="10" xfId="0" applyFont="1" applyFill="1" applyBorder="1" applyAlignment="1">
      <alignment horizontal="left" vertical="center" wrapText="1" indent="1"/>
    </xf>
    <xf numFmtId="176" fontId="76"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67" fillId="0" borderId="10" xfId="0" applyFont="1" applyBorder="1" applyAlignment="1">
      <alignment horizontal="center" vertical="center" wrapText="1"/>
    </xf>
    <xf numFmtId="0" fontId="8" fillId="0" borderId="10" xfId="0" applyFont="1" applyBorder="1" applyAlignment="1">
      <alignment horizontal="center" vertical="center" wrapText="1"/>
    </xf>
    <xf numFmtId="14" fontId="68" fillId="0" borderId="10" xfId="0" applyNumberFormat="1" applyFont="1" applyBorder="1" applyAlignment="1">
      <alignment vertical="center"/>
    </xf>
    <xf numFmtId="177" fontId="14" fillId="0" borderId="10" xfId="0" applyNumberFormat="1" applyFont="1" applyFill="1" applyBorder="1" applyAlignment="1">
      <alignment horizontal="right" vertical="center"/>
    </xf>
    <xf numFmtId="0" fontId="68" fillId="0" borderId="10" xfId="0" applyFont="1" applyBorder="1" applyAlignment="1">
      <alignment horizontal="center" vertical="center" wrapText="1"/>
    </xf>
    <xf numFmtId="0" fontId="73" fillId="0" borderId="10" xfId="0" applyFont="1" applyBorder="1" applyAlignment="1">
      <alignment vertical="center" wrapText="1"/>
    </xf>
    <xf numFmtId="0" fontId="68" fillId="0" borderId="10" xfId="0" applyFont="1" applyBorder="1" applyAlignment="1">
      <alignment vertical="center"/>
    </xf>
    <xf numFmtId="3" fontId="14" fillId="0" borderId="10" xfId="0" applyNumberFormat="1" applyFont="1" applyFill="1" applyBorder="1" applyAlignment="1">
      <alignment horizontal="right" vertical="center"/>
    </xf>
    <xf numFmtId="4" fontId="14" fillId="0" borderId="10" xfId="0" applyNumberFormat="1" applyFont="1" applyFill="1" applyBorder="1" applyAlignment="1">
      <alignment horizontal="right" vertical="center"/>
    </xf>
    <xf numFmtId="0" fontId="8" fillId="0" borderId="10" xfId="0" applyFont="1" applyBorder="1" applyAlignment="1">
      <alignment vertical="center" wrapText="1"/>
    </xf>
    <xf numFmtId="0" fontId="12" fillId="0" borderId="10" xfId="0" applyFont="1" applyBorder="1" applyAlignment="1">
      <alignment vertical="center" wrapText="1"/>
    </xf>
    <xf numFmtId="0" fontId="9" fillId="0" borderId="10" xfId="0" applyFont="1" applyBorder="1" applyAlignment="1">
      <alignment vertical="center" wrapText="1"/>
    </xf>
    <xf numFmtId="0" fontId="9" fillId="0" borderId="10" xfId="0" applyFont="1" applyBorder="1" applyAlignment="1">
      <alignment vertical="center"/>
    </xf>
    <xf numFmtId="0" fontId="8" fillId="0" borderId="10" xfId="0" applyFont="1" applyBorder="1" applyAlignment="1">
      <alignment vertical="center"/>
    </xf>
    <xf numFmtId="0" fontId="15" fillId="0" borderId="10" xfId="0" applyFont="1" applyBorder="1" applyAlignment="1">
      <alignment vertical="center" wrapText="1"/>
    </xf>
    <xf numFmtId="0" fontId="9" fillId="0" borderId="10" xfId="0" applyFont="1" applyBorder="1" applyAlignment="1">
      <alignment horizontal="center" vertical="center" wrapText="1"/>
    </xf>
    <xf numFmtId="0" fontId="9" fillId="0" borderId="10" xfId="0" applyFont="1" applyFill="1" applyBorder="1" applyAlignment="1">
      <alignment horizontal="center" vertical="top" wrapText="1"/>
    </xf>
    <xf numFmtId="0" fontId="9" fillId="0" borderId="10" xfId="0" applyFont="1" applyFill="1" applyBorder="1" applyAlignment="1">
      <alignment horizontal="left" vertical="top" wrapText="1"/>
    </xf>
    <xf numFmtId="0" fontId="8" fillId="0" borderId="10" xfId="0" applyFont="1" applyBorder="1" applyAlignment="1">
      <alignment horizontal="right" vertical="center"/>
    </xf>
    <xf numFmtId="0" fontId="73" fillId="0" borderId="10" xfId="0" applyFont="1" applyBorder="1" applyAlignment="1">
      <alignment vertical="center"/>
    </xf>
    <xf numFmtId="176" fontId="73" fillId="0" borderId="10" xfId="0" applyNumberFormat="1" applyFont="1" applyBorder="1" applyAlignment="1">
      <alignment vertical="center"/>
    </xf>
    <xf numFmtId="0" fontId="15" fillId="33" borderId="10" xfId="0" applyFont="1" applyFill="1" applyBorder="1" applyAlignment="1">
      <alignment vertical="center" wrapText="1"/>
    </xf>
    <xf numFmtId="176" fontId="9" fillId="0" borderId="10" xfId="0" applyNumberFormat="1" applyFont="1" applyBorder="1" applyAlignment="1">
      <alignment horizontal="center" vertical="center"/>
    </xf>
    <xf numFmtId="0" fontId="9" fillId="33" borderId="10" xfId="0" applyFont="1" applyFill="1" applyBorder="1" applyAlignment="1">
      <alignment vertical="center" wrapText="1"/>
    </xf>
    <xf numFmtId="0" fontId="9" fillId="33" borderId="10" xfId="0" applyFont="1" applyFill="1" applyBorder="1" applyAlignment="1">
      <alignment horizontal="left" vertical="center" wrapText="1" indent="1"/>
    </xf>
    <xf numFmtId="0" fontId="9" fillId="0" borderId="10" xfId="0" applyFont="1" applyBorder="1" applyAlignment="1">
      <alignment horizontal="center" vertical="center"/>
    </xf>
    <xf numFmtId="0" fontId="14" fillId="0" borderId="10" xfId="0" applyFont="1" applyFill="1" applyBorder="1" applyAlignment="1">
      <alignment vertical="center"/>
    </xf>
    <xf numFmtId="0" fontId="68" fillId="0" borderId="10" xfId="0" applyFont="1" applyBorder="1" applyAlignment="1">
      <alignment vertical="center" wrapText="1"/>
    </xf>
    <xf numFmtId="0" fontId="73" fillId="0" borderId="10" xfId="0" applyFont="1" applyBorder="1" applyAlignment="1">
      <alignment vertical="center" wrapText="1"/>
    </xf>
    <xf numFmtId="0" fontId="75" fillId="0" borderId="10" xfId="0" applyFont="1" applyBorder="1" applyAlignment="1">
      <alignment horizontal="center" vertical="center"/>
    </xf>
    <xf numFmtId="0" fontId="69" fillId="0" borderId="10" xfId="0" applyFont="1" applyBorder="1" applyAlignment="1">
      <alignment vertical="center"/>
    </xf>
    <xf numFmtId="0" fontId="68" fillId="0" borderId="10" xfId="0" applyFont="1" applyBorder="1" applyAlignment="1">
      <alignment vertical="center" wrapText="1"/>
    </xf>
    <xf numFmtId="0" fontId="67" fillId="0" borderId="10" xfId="0" applyFont="1" applyBorder="1" applyAlignment="1">
      <alignment horizontal="center" vertical="center" wrapText="1"/>
    </xf>
    <xf numFmtId="0" fontId="79" fillId="0" borderId="10"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10" xfId="0" applyFont="1" applyBorder="1" applyAlignment="1">
      <alignment vertical="center" wrapText="1"/>
    </xf>
    <xf numFmtId="0" fontId="12" fillId="0" borderId="10" xfId="0" applyFont="1" applyBorder="1" applyAlignment="1">
      <alignment horizontal="center" vertical="center" wrapText="1"/>
    </xf>
    <xf numFmtId="0" fontId="68" fillId="0" borderId="10" xfId="0" applyFont="1" applyBorder="1" applyAlignment="1">
      <alignment horizontal="justify" vertical="center" wrapText="1"/>
    </xf>
    <xf numFmtId="176" fontId="8" fillId="0" borderId="10" xfId="0" applyNumberFormat="1" applyFont="1" applyBorder="1" applyAlignment="1">
      <alignment horizontal="center" vertical="center" wrapText="1"/>
    </xf>
    <xf numFmtId="0" fontId="8" fillId="34" borderId="10" xfId="0" applyFont="1" applyFill="1" applyBorder="1" applyAlignment="1">
      <alignment horizontal="center" vertical="center"/>
    </xf>
    <xf numFmtId="0" fontId="14" fillId="0" borderId="10" xfId="0" applyFont="1" applyBorder="1" applyAlignment="1">
      <alignment vertical="center"/>
    </xf>
    <xf numFmtId="0" fontId="14" fillId="0" borderId="10" xfId="0" applyFont="1" applyFill="1" applyBorder="1" applyAlignment="1">
      <alignment horizontal="center" vertical="center"/>
    </xf>
    <xf numFmtId="0" fontId="14" fillId="0" borderId="10" xfId="0" applyFont="1" applyBorder="1" applyAlignment="1">
      <alignment horizontal="center" vertical="center" wrapText="1"/>
    </xf>
    <xf numFmtId="0" fontId="14" fillId="34" borderId="10" xfId="0" applyFont="1" applyFill="1" applyBorder="1" applyAlignment="1">
      <alignment horizontal="center" vertical="center" wrapText="1"/>
    </xf>
    <xf numFmtId="0" fontId="46" fillId="0" borderId="10" xfId="0" applyFont="1" applyBorder="1" applyAlignment="1">
      <alignment vertical="center" wrapText="1"/>
    </xf>
    <xf numFmtId="0" fontId="9"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14" fontId="9" fillId="0" borderId="10" xfId="0" applyNumberFormat="1" applyFont="1" applyBorder="1" applyAlignment="1">
      <alignment horizontal="center" vertical="center" wrapText="1"/>
    </xf>
    <xf numFmtId="0" fontId="9" fillId="0" borderId="10" xfId="0" applyFont="1" applyBorder="1" applyAlignment="1">
      <alignment vertical="top" wrapText="1"/>
    </xf>
    <xf numFmtId="0" fontId="9" fillId="0" borderId="0" xfId="0" applyFont="1" applyAlignment="1">
      <alignment vertical="top" wrapText="1"/>
    </xf>
    <xf numFmtId="176" fontId="8" fillId="0" borderId="10" xfId="0" applyNumberFormat="1" applyFont="1" applyBorder="1" applyAlignment="1">
      <alignment vertical="center"/>
    </xf>
    <xf numFmtId="177" fontId="8" fillId="34" borderId="10" xfId="0" applyNumberFormat="1" applyFont="1" applyFill="1" applyBorder="1" applyAlignment="1">
      <alignment vertical="center"/>
    </xf>
    <xf numFmtId="0" fontId="46" fillId="0" borderId="10" xfId="0" applyFont="1" applyBorder="1" applyAlignment="1">
      <alignment vertical="center"/>
    </xf>
    <xf numFmtId="177" fontId="14" fillId="34" borderId="10" xfId="0" applyNumberFormat="1" applyFont="1" applyFill="1" applyBorder="1" applyAlignment="1">
      <alignment horizontal="right" vertical="center"/>
    </xf>
    <xf numFmtId="177" fontId="14" fillId="34" borderId="10" xfId="0" applyNumberFormat="1" applyFont="1" applyFill="1" applyBorder="1" applyAlignment="1">
      <alignment horizontal="right" vertical="center" wrapText="1"/>
    </xf>
    <xf numFmtId="0" fontId="3" fillId="0" borderId="0" xfId="0" applyFont="1" applyAlignment="1">
      <alignment wrapText="1"/>
    </xf>
    <xf numFmtId="0" fontId="11" fillId="0" borderId="0" xfId="0" applyFont="1" applyAlignment="1">
      <alignment wrapText="1"/>
    </xf>
    <xf numFmtId="0" fontId="66" fillId="0" borderId="0" xfId="0" applyFont="1" applyAlignment="1">
      <alignment horizontal="left"/>
    </xf>
    <xf numFmtId="0" fontId="68" fillId="0" borderId="12" xfId="0" applyFont="1" applyBorder="1" applyAlignment="1">
      <alignment vertical="center" wrapText="1"/>
    </xf>
    <xf numFmtId="176" fontId="73" fillId="0" borderId="10" xfId="0" applyNumberFormat="1" applyFont="1" applyBorder="1" applyAlignment="1">
      <alignment horizontal="center" vertical="center"/>
    </xf>
    <xf numFmtId="176" fontId="68" fillId="0" borderId="10" xfId="0" applyNumberFormat="1" applyFont="1" applyBorder="1" applyAlignment="1">
      <alignment horizontal="center" vertical="center" wrapText="1"/>
    </xf>
    <xf numFmtId="0" fontId="68" fillId="0" borderId="10" xfId="0" applyFont="1" applyBorder="1" applyAlignment="1">
      <alignment wrapText="1"/>
    </xf>
    <xf numFmtId="0" fontId="68" fillId="0" borderId="10" xfId="0" applyFont="1" applyBorder="1" applyAlignment="1">
      <alignment horizontal="left" vertical="center" wrapText="1"/>
    </xf>
    <xf numFmtId="0" fontId="68" fillId="0" borderId="10" xfId="0" applyFont="1" applyBorder="1" applyAlignment="1">
      <alignment horizontal="justify" wrapText="1"/>
    </xf>
    <xf numFmtId="0" fontId="68" fillId="0" borderId="10" xfId="0" applyFont="1" applyBorder="1" applyAlignment="1">
      <alignment horizontal="left" vertical="top" wrapText="1"/>
    </xf>
    <xf numFmtId="0" fontId="73" fillId="0" borderId="10" xfId="0" applyFont="1" applyBorder="1" applyAlignment="1">
      <alignment horizontal="center" vertical="top" wrapText="1"/>
    </xf>
    <xf numFmtId="0" fontId="78" fillId="0" borderId="0" xfId="0" applyFont="1" applyFill="1" applyBorder="1" applyAlignment="1">
      <alignment horizontal="center" vertical="center" wrapText="1"/>
    </xf>
    <xf numFmtId="0" fontId="68" fillId="0" borderId="10" xfId="0" applyFont="1" applyBorder="1" applyAlignment="1">
      <alignment vertical="center" wrapText="1"/>
    </xf>
    <xf numFmtId="0" fontId="68" fillId="0" borderId="10" xfId="0" applyFont="1" applyBorder="1" applyAlignment="1">
      <alignment horizontal="center" vertical="center" wrapText="1"/>
    </xf>
    <xf numFmtId="0" fontId="73" fillId="0" borderId="10" xfId="0" applyFont="1" applyBorder="1" applyAlignment="1">
      <alignment horizontal="center" vertical="center"/>
    </xf>
    <xf numFmtId="0" fontId="73" fillId="0" borderId="10" xfId="0" applyFont="1" applyBorder="1" applyAlignment="1">
      <alignment horizontal="center" vertical="center" wrapText="1"/>
    </xf>
    <xf numFmtId="0" fontId="68" fillId="0" borderId="10" xfId="0" applyFont="1" applyBorder="1" applyAlignment="1">
      <alignment vertical="center" wrapText="1"/>
    </xf>
    <xf numFmtId="0" fontId="73" fillId="0" borderId="10" xfId="0" applyFont="1" applyBorder="1" applyAlignment="1">
      <alignment vertical="center" wrapText="1"/>
    </xf>
    <xf numFmtId="176" fontId="79" fillId="0" borderId="10" xfId="0" applyNumberFormat="1" applyFont="1" applyBorder="1" applyAlignment="1">
      <alignment horizontal="center" vertical="center" wrapText="1"/>
    </xf>
    <xf numFmtId="3" fontId="80" fillId="0" borderId="10" xfId="0" applyNumberFormat="1" applyFont="1" applyFill="1" applyBorder="1" applyAlignment="1">
      <alignment horizontal="right" vertical="center"/>
    </xf>
    <xf numFmtId="177" fontId="80" fillId="0" borderId="10" xfId="0" applyNumberFormat="1" applyFont="1" applyFill="1" applyBorder="1" applyAlignment="1">
      <alignment horizontal="right" vertical="center"/>
    </xf>
    <xf numFmtId="4" fontId="80" fillId="0" borderId="10" xfId="0" applyNumberFormat="1" applyFont="1" applyFill="1" applyBorder="1" applyAlignment="1">
      <alignment horizontal="right" vertical="center"/>
    </xf>
    <xf numFmtId="0" fontId="80" fillId="0" borderId="10" xfId="0" applyFont="1" applyFill="1" applyBorder="1" applyAlignment="1">
      <alignment/>
    </xf>
    <xf numFmtId="0" fontId="80" fillId="0" borderId="10" xfId="0" applyFont="1" applyFill="1" applyBorder="1" applyAlignment="1">
      <alignment horizontal="center" vertical="center"/>
    </xf>
    <xf numFmtId="0" fontId="81" fillId="0" borderId="10" xfId="0" applyFont="1" applyBorder="1" applyAlignment="1">
      <alignment horizontal="center" vertical="center" wrapText="1"/>
    </xf>
    <xf numFmtId="0" fontId="81" fillId="34" borderId="10" xfId="0" applyFont="1" applyFill="1" applyBorder="1" applyAlignment="1">
      <alignment horizontal="center" vertical="center" wrapText="1"/>
    </xf>
    <xf numFmtId="0" fontId="68" fillId="0" borderId="10" xfId="0" applyFont="1" applyFill="1" applyBorder="1" applyAlignment="1">
      <alignment horizontal="right" vertical="center" wrapText="1"/>
    </xf>
    <xf numFmtId="3" fontId="8" fillId="0" borderId="13" xfId="0" applyNumberFormat="1" applyFont="1" applyFill="1" applyBorder="1" applyAlignment="1">
      <alignment horizontal="right" wrapText="1"/>
    </xf>
    <xf numFmtId="3" fontId="8" fillId="0" borderId="10" xfId="0" applyNumberFormat="1" applyFont="1" applyFill="1" applyBorder="1" applyAlignment="1">
      <alignment horizontal="right" vertical="center"/>
    </xf>
    <xf numFmtId="177" fontId="8" fillId="0" borderId="10" xfId="0" applyNumberFormat="1" applyFont="1" applyFill="1" applyBorder="1" applyAlignment="1">
      <alignment horizontal="right" vertical="center"/>
    </xf>
    <xf numFmtId="9" fontId="68"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xf>
    <xf numFmtId="176" fontId="8" fillId="0" borderId="10" xfId="0" applyNumberFormat="1" applyFont="1" applyFill="1" applyBorder="1" applyAlignment="1">
      <alignment horizontal="center" vertical="center"/>
    </xf>
    <xf numFmtId="0" fontId="16" fillId="0" borderId="10" xfId="0" applyFont="1" applyBorder="1" applyAlignment="1">
      <alignment horizontal="center" vertical="center" wrapText="1"/>
    </xf>
    <xf numFmtId="3" fontId="14" fillId="0" borderId="10"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82" fillId="0" borderId="10" xfId="0" applyFont="1" applyBorder="1" applyAlignment="1">
      <alignment horizontal="center" vertical="center" wrapText="1"/>
    </xf>
    <xf numFmtId="0" fontId="83" fillId="0" borderId="10" xfId="0" applyFont="1" applyBorder="1" applyAlignment="1">
      <alignment horizontal="center" vertical="center" wrapText="1"/>
    </xf>
    <xf numFmtId="0" fontId="83" fillId="34" borderId="10" xfId="0" applyFont="1" applyFill="1" applyBorder="1" applyAlignment="1">
      <alignment horizontal="center" vertical="center" wrapText="1"/>
    </xf>
    <xf numFmtId="0" fontId="82" fillId="34" borderId="0" xfId="0" applyFont="1" applyFill="1" applyAlignment="1">
      <alignment horizontal="center" vertical="center" wrapText="1"/>
    </xf>
    <xf numFmtId="0" fontId="82" fillId="34" borderId="10" xfId="0" applyFont="1" applyFill="1" applyBorder="1" applyAlignment="1">
      <alignment horizontal="center" vertical="center" wrapText="1"/>
    </xf>
    <xf numFmtId="4" fontId="70" fillId="0" borderId="0" xfId="0" applyNumberFormat="1" applyFont="1" applyBorder="1" applyAlignment="1">
      <alignment horizontal="center" vertical="center"/>
    </xf>
    <xf numFmtId="0" fontId="16" fillId="0" borderId="11" xfId="0" applyFont="1" applyFill="1" applyBorder="1" applyAlignment="1">
      <alignment vertical="center" wrapText="1"/>
    </xf>
    <xf numFmtId="0" fontId="81" fillId="0" borderId="0" xfId="0" applyFont="1" applyAlignment="1">
      <alignment horizontal="center" vertical="center"/>
    </xf>
    <xf numFmtId="0" fontId="16" fillId="0" borderId="10" xfId="0" applyFont="1" applyBorder="1" applyAlignment="1">
      <alignment vertical="center" wrapText="1"/>
    </xf>
    <xf numFmtId="14" fontId="9" fillId="0" borderId="10" xfId="0" applyNumberFormat="1" applyFont="1" applyBorder="1" applyAlignment="1">
      <alignment vertical="center" wrapText="1"/>
    </xf>
    <xf numFmtId="0" fontId="84" fillId="0" borderId="14" xfId="0" applyFont="1" applyBorder="1" applyAlignment="1">
      <alignment horizontal="center" vertical="center" wrapText="1"/>
    </xf>
    <xf numFmtId="0" fontId="84"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68" fillId="0" borderId="10" xfId="0" applyFont="1" applyBorder="1" applyAlignment="1">
      <alignment horizontal="center" vertical="center" wrapText="1"/>
    </xf>
    <xf numFmtId="0" fontId="84" fillId="0" borderId="14" xfId="0" applyFont="1"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12" fillId="0" borderId="10" xfId="0" applyFont="1" applyBorder="1" applyAlignment="1">
      <alignment horizontal="center" vertical="center" wrapText="1"/>
    </xf>
    <xf numFmtId="0" fontId="68" fillId="0" borderId="10" xfId="0" applyFont="1" applyBorder="1" applyAlignment="1">
      <alignment vertical="center" wrapText="1"/>
    </xf>
    <xf numFmtId="0" fontId="8" fillId="0" borderId="10" xfId="0" applyFont="1" applyBorder="1" applyAlignment="1">
      <alignment vertical="center" wrapText="1"/>
    </xf>
    <xf numFmtId="0" fontId="0" fillId="0" borderId="10" xfId="0" applyBorder="1" applyAlignment="1">
      <alignment wrapText="1"/>
    </xf>
    <xf numFmtId="0" fontId="0" fillId="0" borderId="10" xfId="0" applyBorder="1" applyAlignment="1">
      <alignment horizontal="center" vertical="center" wrapText="1"/>
    </xf>
    <xf numFmtId="0" fontId="8" fillId="0" borderId="10" xfId="42" applyFont="1" applyBorder="1" applyAlignment="1">
      <alignment horizontal="center" vertical="center" wrapText="1"/>
    </xf>
    <xf numFmtId="0" fontId="84" fillId="0" borderId="0" xfId="0" applyFont="1" applyAlignment="1">
      <alignment horizontal="center" vertical="center"/>
    </xf>
    <xf numFmtId="0" fontId="0" fillId="0" borderId="0" xfId="0" applyFont="1" applyAlignment="1">
      <alignment/>
    </xf>
    <xf numFmtId="0" fontId="66" fillId="0" borderId="0" xfId="0" applyFont="1" applyAlignment="1">
      <alignment horizontal="center" vertical="center"/>
    </xf>
    <xf numFmtId="0" fontId="56" fillId="0" borderId="0" xfId="0" applyFont="1" applyAlignment="1">
      <alignment/>
    </xf>
    <xf numFmtId="0" fontId="67" fillId="0" borderId="10"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75" fillId="0" borderId="10" xfId="0" applyFont="1" applyBorder="1" applyAlignment="1">
      <alignment vertical="center"/>
    </xf>
    <xf numFmtId="0" fontId="73" fillId="0" borderId="10" xfId="0" applyFont="1" applyBorder="1" applyAlignment="1">
      <alignment horizontal="center" vertical="top" wrapText="1"/>
    </xf>
    <xf numFmtId="0" fontId="8" fillId="0" borderId="10" xfId="0" applyFont="1" applyBorder="1" applyAlignment="1">
      <alignment horizontal="center" vertical="top" wrapText="1"/>
    </xf>
    <xf numFmtId="0" fontId="68" fillId="0" borderId="0" xfId="0" applyFont="1" applyAlignment="1">
      <alignment vertical="center" wrapText="1"/>
    </xf>
    <xf numFmtId="0" fontId="0" fillId="0" borderId="0" xfId="0" applyAlignment="1">
      <alignment/>
    </xf>
    <xf numFmtId="0" fontId="67" fillId="0" borderId="10" xfId="0" applyFont="1" applyBorder="1" applyAlignment="1">
      <alignment vertical="center"/>
    </xf>
    <xf numFmtId="0" fontId="75" fillId="0" borderId="0" xfId="0" applyFont="1" applyAlignment="1">
      <alignment vertical="center" wrapText="1"/>
    </xf>
    <xf numFmtId="0" fontId="67" fillId="0" borderId="10" xfId="0" applyFont="1" applyBorder="1" applyAlignment="1">
      <alignment vertical="center" wrapText="1"/>
    </xf>
    <xf numFmtId="0" fontId="73" fillId="0" borderId="10" xfId="0" applyFont="1" applyBorder="1" applyAlignment="1">
      <alignment vertical="center" wrapText="1"/>
    </xf>
    <xf numFmtId="0" fontId="68" fillId="0" borderId="0" xfId="0" applyFont="1" applyAlignment="1">
      <alignment horizontal="center" vertical="center"/>
    </xf>
    <xf numFmtId="0" fontId="68" fillId="0" borderId="10" xfId="0" applyFont="1" applyBorder="1" applyAlignment="1">
      <alignment horizontal="justify" vertical="center" wrapText="1"/>
    </xf>
    <xf numFmtId="0" fontId="12" fillId="0" borderId="10" xfId="0" applyFont="1" applyBorder="1" applyAlignment="1">
      <alignment vertical="center" wrapText="1"/>
    </xf>
    <xf numFmtId="0" fontId="75" fillId="0" borderId="10" xfId="0" applyFont="1" applyBorder="1" applyAlignment="1">
      <alignment horizontal="center" vertical="center"/>
    </xf>
    <xf numFmtId="0" fontId="73" fillId="0" borderId="10" xfId="0" applyFont="1" applyBorder="1" applyAlignment="1">
      <alignment horizontal="center" vertical="center"/>
    </xf>
    <xf numFmtId="0" fontId="0" fillId="0" borderId="0" xfId="0" applyAlignment="1">
      <alignment wrapText="1"/>
    </xf>
    <xf numFmtId="0" fontId="73" fillId="0" borderId="10" xfId="0" applyFont="1" applyBorder="1" applyAlignment="1">
      <alignment horizontal="center" vertical="center" wrapText="1"/>
    </xf>
    <xf numFmtId="0" fontId="69" fillId="0" borderId="10" xfId="0" applyFont="1" applyBorder="1" applyAlignment="1">
      <alignment vertical="center"/>
    </xf>
    <xf numFmtId="0" fontId="12" fillId="0" borderId="10" xfId="0" applyFont="1" applyBorder="1" applyAlignment="1">
      <alignment horizontal="center" vertical="center"/>
    </xf>
    <xf numFmtId="0" fontId="46" fillId="0" borderId="10" xfId="0" applyFont="1" applyBorder="1" applyAlignment="1">
      <alignment vertical="center"/>
    </xf>
    <xf numFmtId="0" fontId="66" fillId="0" borderId="0" xfId="0" applyFont="1" applyAlignment="1">
      <alignment horizontal="center"/>
    </xf>
    <xf numFmtId="0" fontId="85" fillId="0" borderId="10" xfId="0" applyFont="1" applyBorder="1" applyAlignment="1">
      <alignment vertical="center" wrapText="1"/>
    </xf>
    <xf numFmtId="0" fontId="82" fillId="0" borderId="10" xfId="0" applyFont="1" applyBorder="1" applyAlignment="1">
      <alignment vertical="center" wrapText="1"/>
    </xf>
    <xf numFmtId="0" fontId="84" fillId="0" borderId="0" xfId="0" applyFont="1" applyAlignment="1">
      <alignment vertical="center" wrapText="1"/>
    </xf>
    <xf numFmtId="0" fontId="0" fillId="0" borderId="0" xfId="0" applyFont="1" applyAlignment="1">
      <alignment wrapText="1"/>
    </xf>
    <xf numFmtId="0" fontId="85" fillId="0" borderId="10" xfId="0" applyFont="1" applyBorder="1" applyAlignment="1">
      <alignment horizontal="center" vertical="center"/>
    </xf>
    <xf numFmtId="0" fontId="15" fillId="0" borderId="16" xfId="0" applyFont="1" applyBorder="1" applyAlignment="1">
      <alignment horizontal="center" vertical="center"/>
    </xf>
    <xf numFmtId="0" fontId="15" fillId="0" borderId="11" xfId="0" applyFont="1" applyBorder="1" applyAlignment="1">
      <alignment horizontal="center" vertical="center"/>
    </xf>
    <xf numFmtId="0" fontId="15" fillId="0" borderId="13" xfId="0" applyFont="1" applyBorder="1" applyAlignment="1">
      <alignment horizontal="center" vertical="center"/>
    </xf>
    <xf numFmtId="0" fontId="8" fillId="0" borderId="16" xfId="0" applyFont="1" applyBorder="1" applyAlignment="1">
      <alignment vertical="center" wrapText="1"/>
    </xf>
    <xf numFmtId="0" fontId="8" fillId="0" borderId="11" xfId="0" applyFont="1" applyBorder="1" applyAlignment="1">
      <alignment vertical="center" wrapText="1"/>
    </xf>
    <xf numFmtId="0" fontId="8" fillId="0" borderId="13" xfId="0" applyFont="1" applyBorder="1" applyAlignment="1">
      <alignment vertical="center" wrapText="1"/>
    </xf>
    <xf numFmtId="0" fontId="15" fillId="0" borderId="10" xfId="0" applyFont="1" applyBorder="1" applyAlignment="1">
      <alignment horizontal="center" vertical="center"/>
    </xf>
    <xf numFmtId="0" fontId="76" fillId="0" borderId="10" xfId="0" applyFont="1" applyBorder="1" applyAlignment="1">
      <alignment horizontal="center" vertical="center" wrapText="1"/>
    </xf>
    <xf numFmtId="0" fontId="78" fillId="0" borderId="10" xfId="0" applyFont="1" applyBorder="1" applyAlignment="1">
      <alignment horizontal="center" vertical="center" wrapText="1"/>
    </xf>
    <xf numFmtId="0" fontId="74" fillId="0" borderId="0" xfId="0" applyFont="1" applyAlignment="1">
      <alignment vertical="center" wrapText="1"/>
    </xf>
    <xf numFmtId="0" fontId="0" fillId="0" borderId="10" xfId="0" applyBorder="1" applyAlignment="1">
      <alignment/>
    </xf>
    <xf numFmtId="0" fontId="11" fillId="0" borderId="0" xfId="42" applyFont="1" applyAlignment="1">
      <alignment horizontal="center" vertical="center"/>
    </xf>
    <xf numFmtId="0" fontId="68" fillId="0" borderId="10" xfId="0" applyFont="1" applyBorder="1" applyAlignment="1">
      <alignment horizontal="righ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81C534AC1618B38338B7138DDEB14344F59B417381706259B468524054C32ECBB30FCA5546109B5D4A4FB36DK7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81C534AC1618B38338B7138DDEB14344F59B417381706259B468524054C32ECBB30FCA5546109B5D4A4FB36DK7O"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consultantplus://offline/ref=81C534AC1618B38338B7138DDEB14344F59B417381706259B468524054C32ECBB30FCA5546109B5D4A4FB36DK7O"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consultantplus://offline/ref=81C534AC1618B38338B7138DDEB14344F59B417381706259B468524054C32ECBB30FCA5546109B5D4A4FB36DK7O"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R46"/>
  <sheetViews>
    <sheetView zoomScalePageLayoutView="0" workbookViewId="0" topLeftCell="A1">
      <pane ySplit="11" topLeftCell="A39" activePane="bottomLeft" state="frozen"/>
      <selection pane="topLeft" activeCell="A1" sqref="A1"/>
      <selection pane="bottomLeft" activeCell="G45" sqref="G45"/>
    </sheetView>
  </sheetViews>
  <sheetFormatPr defaultColWidth="9.140625" defaultRowHeight="15"/>
  <cols>
    <col min="1" max="1" width="3.8515625" style="0" customWidth="1"/>
    <col min="2" max="2" width="4.140625" style="0" customWidth="1"/>
    <col min="3" max="3" width="4.421875" style="0" customWidth="1"/>
    <col min="4" max="4" width="29.57421875" style="0" customWidth="1"/>
    <col min="5" max="5" width="5.28125" style="0" customWidth="1"/>
    <col min="6" max="6" width="8.57421875" style="0" customWidth="1"/>
    <col min="7" max="7" width="7.28125" style="0" customWidth="1"/>
    <col min="8" max="8" width="9.140625" style="0" hidden="1" customWidth="1"/>
    <col min="9" max="9" width="10.28125" style="0" customWidth="1"/>
    <col min="10" max="10" width="8.57421875" style="0" customWidth="1"/>
    <col min="11" max="11" width="8.8515625" style="0" customWidth="1"/>
    <col min="12" max="12" width="10.00390625" style="3" customWidth="1"/>
    <col min="13" max="13" width="33.8515625" style="0" customWidth="1"/>
  </cols>
  <sheetData>
    <row r="1" spans="1:13" ht="15">
      <c r="A1" s="157"/>
      <c r="B1" s="158"/>
      <c r="C1" s="158"/>
      <c r="D1" s="158"/>
      <c r="E1" s="158"/>
      <c r="F1" s="158"/>
      <c r="G1" s="158"/>
      <c r="H1" s="158"/>
      <c r="I1" s="158"/>
      <c r="J1" s="158"/>
      <c r="K1" s="158"/>
      <c r="L1" s="158"/>
      <c r="M1" s="158"/>
    </row>
    <row r="2" ht="15.75" customHeight="1">
      <c r="A2" s="1"/>
    </row>
    <row r="3" spans="1:13" ht="15">
      <c r="A3" s="12"/>
      <c r="B3" s="13"/>
      <c r="C3" s="16" t="s">
        <v>0</v>
      </c>
      <c r="D3" s="13"/>
      <c r="E3" s="13"/>
      <c r="F3" s="13"/>
      <c r="G3" s="13"/>
      <c r="H3" s="13"/>
      <c r="I3" s="13"/>
      <c r="J3" s="13"/>
      <c r="K3" s="13"/>
      <c r="L3" s="15"/>
      <c r="M3" s="13"/>
    </row>
    <row r="4" spans="1:13" ht="15">
      <c r="A4" s="159" t="s">
        <v>335</v>
      </c>
      <c r="B4" s="160"/>
      <c r="C4" s="160"/>
      <c r="D4" s="160"/>
      <c r="E4" s="160"/>
      <c r="F4" s="160"/>
      <c r="G4" s="160"/>
      <c r="H4" s="160"/>
      <c r="I4" s="160"/>
      <c r="J4" s="160"/>
      <c r="K4" s="160"/>
      <c r="L4" s="160"/>
      <c r="M4" s="160"/>
    </row>
    <row r="5" ht="15">
      <c r="A5" s="2"/>
    </row>
    <row r="6" spans="1:13" ht="15.75">
      <c r="A6" s="7" t="s">
        <v>38</v>
      </c>
      <c r="B6" s="8"/>
      <c r="C6" s="8"/>
      <c r="D6" s="8"/>
      <c r="E6" s="8"/>
      <c r="F6" s="8"/>
      <c r="G6" s="8"/>
      <c r="H6" s="8"/>
      <c r="I6" s="8"/>
      <c r="J6" s="8"/>
      <c r="K6" s="8"/>
      <c r="M6" s="8"/>
    </row>
    <row r="7" spans="1:13" ht="18.75" customHeight="1">
      <c r="A7" s="152" t="s">
        <v>2</v>
      </c>
      <c r="B7" s="152"/>
      <c r="C7" s="152" t="s">
        <v>3</v>
      </c>
      <c r="D7" s="147" t="s">
        <v>4</v>
      </c>
      <c r="E7" s="152" t="s">
        <v>330</v>
      </c>
      <c r="F7" s="152" t="s">
        <v>6</v>
      </c>
      <c r="G7" s="154"/>
      <c r="H7" s="154"/>
      <c r="I7" s="154"/>
      <c r="J7" s="147" t="s">
        <v>40</v>
      </c>
      <c r="K7" s="147" t="s">
        <v>39</v>
      </c>
      <c r="L7" s="156" t="s">
        <v>7</v>
      </c>
      <c r="M7" s="147" t="s">
        <v>8</v>
      </c>
    </row>
    <row r="8" spans="1:13" ht="17.25" customHeight="1">
      <c r="A8" s="154"/>
      <c r="B8" s="154"/>
      <c r="C8" s="152"/>
      <c r="D8" s="154"/>
      <c r="E8" s="154"/>
      <c r="F8" s="154"/>
      <c r="G8" s="154"/>
      <c r="H8" s="154"/>
      <c r="I8" s="154"/>
      <c r="J8" s="147"/>
      <c r="K8" s="147"/>
      <c r="L8" s="156"/>
      <c r="M8" s="147"/>
    </row>
    <row r="9" spans="1:13" ht="12" customHeight="1">
      <c r="A9" s="154"/>
      <c r="B9" s="154"/>
      <c r="C9" s="152"/>
      <c r="D9" s="154"/>
      <c r="E9" s="154"/>
      <c r="F9" s="154"/>
      <c r="G9" s="154"/>
      <c r="H9" s="154"/>
      <c r="I9" s="154"/>
      <c r="J9" s="147"/>
      <c r="K9" s="147"/>
      <c r="L9" s="156"/>
      <c r="M9" s="147"/>
    </row>
    <row r="10" spans="1:13" ht="15">
      <c r="A10" s="152" t="s">
        <v>9</v>
      </c>
      <c r="B10" s="152" t="s">
        <v>10</v>
      </c>
      <c r="C10" s="152"/>
      <c r="D10" s="154"/>
      <c r="E10" s="154"/>
      <c r="F10" s="147" t="s">
        <v>42</v>
      </c>
      <c r="G10" s="147" t="s">
        <v>41</v>
      </c>
      <c r="H10" s="147" t="s">
        <v>11</v>
      </c>
      <c r="I10" s="147"/>
      <c r="J10" s="147"/>
      <c r="K10" s="147"/>
      <c r="L10" s="156"/>
      <c r="M10" s="147"/>
    </row>
    <row r="11" spans="1:13" ht="69" customHeight="1">
      <c r="A11" s="152"/>
      <c r="B11" s="152"/>
      <c r="C11" s="152"/>
      <c r="D11" s="154"/>
      <c r="E11" s="154"/>
      <c r="F11" s="155"/>
      <c r="G11" s="147"/>
      <c r="H11" s="147"/>
      <c r="I11" s="147"/>
      <c r="J11" s="147"/>
      <c r="K11" s="147"/>
      <c r="L11" s="156"/>
      <c r="M11" s="147"/>
    </row>
    <row r="12" spans="1:13" ht="15">
      <c r="A12" s="75">
        <v>1</v>
      </c>
      <c r="B12" s="75">
        <v>2</v>
      </c>
      <c r="C12" s="75">
        <v>3</v>
      </c>
      <c r="D12" s="75">
        <v>4</v>
      </c>
      <c r="E12" s="75">
        <v>5</v>
      </c>
      <c r="F12" s="75">
        <v>6</v>
      </c>
      <c r="G12" s="75">
        <v>7</v>
      </c>
      <c r="H12" s="161">
        <v>8</v>
      </c>
      <c r="I12" s="161"/>
      <c r="J12" s="75">
        <v>9</v>
      </c>
      <c r="K12" s="75">
        <v>10</v>
      </c>
      <c r="L12" s="75">
        <v>11</v>
      </c>
      <c r="M12" s="75">
        <v>12</v>
      </c>
    </row>
    <row r="13" spans="1:13" ht="15">
      <c r="A13" s="147" t="s">
        <v>1</v>
      </c>
      <c r="B13" s="147"/>
      <c r="C13" s="147"/>
      <c r="D13" s="147"/>
      <c r="E13" s="147"/>
      <c r="F13" s="147"/>
      <c r="G13" s="147"/>
      <c r="H13" s="147"/>
      <c r="I13" s="147"/>
      <c r="J13" s="147"/>
      <c r="K13" s="147"/>
      <c r="L13" s="147"/>
      <c r="M13" s="147"/>
    </row>
    <row r="14" spans="1:13" ht="54" customHeight="1">
      <c r="A14" s="152">
        <v>5</v>
      </c>
      <c r="B14" s="152">
        <v>1</v>
      </c>
      <c r="C14" s="74">
        <v>1</v>
      </c>
      <c r="D14" s="52" t="s">
        <v>12</v>
      </c>
      <c r="E14" s="52" t="s">
        <v>13</v>
      </c>
      <c r="F14" s="44">
        <v>20276.8</v>
      </c>
      <c r="G14" s="146">
        <v>22350</v>
      </c>
      <c r="H14" s="146"/>
      <c r="I14" s="44">
        <v>23257</v>
      </c>
      <c r="J14" s="44">
        <v>907</v>
      </c>
      <c r="K14" s="81">
        <f>SUM(I14/G14)*100</f>
        <v>104.05816554809843</v>
      </c>
      <c r="L14" s="81"/>
      <c r="M14" s="76"/>
    </row>
    <row r="15" spans="1:13" ht="28.5" customHeight="1">
      <c r="A15" s="152"/>
      <c r="B15" s="152"/>
      <c r="C15" s="74">
        <v>2</v>
      </c>
      <c r="D15" s="52" t="s">
        <v>14</v>
      </c>
      <c r="E15" s="52" t="s">
        <v>15</v>
      </c>
      <c r="F15" s="44">
        <v>1903</v>
      </c>
      <c r="G15" s="146">
        <v>2450</v>
      </c>
      <c r="H15" s="146"/>
      <c r="I15" s="44">
        <v>1826</v>
      </c>
      <c r="J15" s="44" t="s">
        <v>336</v>
      </c>
      <c r="K15" s="81">
        <f>SUM(I15/G15)*100</f>
        <v>74.53061224489797</v>
      </c>
      <c r="L15" s="81"/>
      <c r="M15" s="76"/>
    </row>
    <row r="16" spans="1:13" ht="18.75" customHeight="1">
      <c r="A16" s="151" t="s">
        <v>16</v>
      </c>
      <c r="B16" s="151"/>
      <c r="C16" s="151"/>
      <c r="D16" s="151"/>
      <c r="E16" s="151"/>
      <c r="F16" s="151"/>
      <c r="G16" s="151"/>
      <c r="H16" s="151"/>
      <c r="I16" s="151"/>
      <c r="J16" s="151"/>
      <c r="K16" s="151"/>
      <c r="L16" s="151"/>
      <c r="M16" s="151"/>
    </row>
    <row r="17" spans="1:13" ht="55.5" customHeight="1">
      <c r="A17" s="78"/>
      <c r="B17" s="78"/>
      <c r="C17" s="101">
        <v>1</v>
      </c>
      <c r="D17" s="77" t="s">
        <v>245</v>
      </c>
      <c r="E17" s="42" t="s">
        <v>24</v>
      </c>
      <c r="F17" s="112">
        <v>102.8</v>
      </c>
      <c r="G17" s="124">
        <v>102.6</v>
      </c>
      <c r="H17" s="33"/>
      <c r="I17" s="112">
        <v>38.1</v>
      </c>
      <c r="J17" s="112">
        <f>I17-G17</f>
        <v>-64.5</v>
      </c>
      <c r="K17" s="103">
        <f>I17/G17*100</f>
        <v>37.13450292397661</v>
      </c>
      <c r="L17" s="103"/>
      <c r="M17" s="122" t="s">
        <v>337</v>
      </c>
    </row>
    <row r="18" spans="1:13" ht="26.25" customHeight="1">
      <c r="A18" s="78"/>
      <c r="B18" s="78"/>
      <c r="C18" s="101">
        <v>2</v>
      </c>
      <c r="D18" s="110" t="s">
        <v>351</v>
      </c>
      <c r="E18" s="42" t="s">
        <v>246</v>
      </c>
      <c r="F18" s="112">
        <v>23276</v>
      </c>
      <c r="G18" s="125">
        <v>18037</v>
      </c>
      <c r="H18" s="112">
        <v>0</v>
      </c>
      <c r="I18" s="112">
        <v>0</v>
      </c>
      <c r="J18" s="112">
        <f aca="true" t="shared" si="0" ref="J18:J31">I18-G18</f>
        <v>-18037</v>
      </c>
      <c r="K18" s="103">
        <f aca="true" t="shared" si="1" ref="K18:K30">I18/G18*100</f>
        <v>0</v>
      </c>
      <c r="L18" s="103"/>
      <c r="M18" s="122" t="s">
        <v>338</v>
      </c>
    </row>
    <row r="19" spans="1:13" ht="27.75" customHeight="1">
      <c r="A19" s="78"/>
      <c r="B19" s="78"/>
      <c r="C19" s="101">
        <v>3</v>
      </c>
      <c r="D19" s="105" t="s">
        <v>247</v>
      </c>
      <c r="E19" s="42" t="s">
        <v>248</v>
      </c>
      <c r="F19" s="42">
        <v>20882</v>
      </c>
      <c r="G19" s="126">
        <v>21290</v>
      </c>
      <c r="H19" s="33"/>
      <c r="I19" s="112">
        <f>Q19</f>
        <v>0</v>
      </c>
      <c r="J19" s="112">
        <f t="shared" si="0"/>
        <v>-21290</v>
      </c>
      <c r="K19" s="103">
        <f t="shared" si="1"/>
        <v>0</v>
      </c>
      <c r="L19" s="103"/>
      <c r="M19" s="122" t="s">
        <v>249</v>
      </c>
    </row>
    <row r="20" spans="1:13" ht="47.25" customHeight="1">
      <c r="A20" s="78"/>
      <c r="B20" s="78"/>
      <c r="C20" s="101">
        <v>4</v>
      </c>
      <c r="D20" s="104" t="s">
        <v>250</v>
      </c>
      <c r="E20" s="42" t="s">
        <v>24</v>
      </c>
      <c r="F20" s="42">
        <v>75</v>
      </c>
      <c r="G20" s="126">
        <v>67</v>
      </c>
      <c r="H20" s="33"/>
      <c r="I20" s="112">
        <v>0</v>
      </c>
      <c r="J20" s="112">
        <f t="shared" si="0"/>
        <v>-67</v>
      </c>
      <c r="K20" s="103">
        <f t="shared" si="1"/>
        <v>0</v>
      </c>
      <c r="L20" s="111"/>
      <c r="M20" s="122" t="s">
        <v>339</v>
      </c>
    </row>
    <row r="21" spans="1:13" ht="76.5" customHeight="1">
      <c r="A21" s="78"/>
      <c r="B21" s="78"/>
      <c r="C21" s="101">
        <v>5</v>
      </c>
      <c r="D21" s="80" t="s">
        <v>251</v>
      </c>
      <c r="E21" s="42" t="s">
        <v>252</v>
      </c>
      <c r="F21" s="112">
        <v>35313.8</v>
      </c>
      <c r="G21" s="126">
        <v>35314</v>
      </c>
      <c r="H21" s="112">
        <v>34648</v>
      </c>
      <c r="I21" s="112">
        <f>R21</f>
        <v>0</v>
      </c>
      <c r="J21" s="112">
        <f t="shared" si="0"/>
        <v>-35314</v>
      </c>
      <c r="K21" s="103">
        <f t="shared" si="1"/>
        <v>0</v>
      </c>
      <c r="L21" s="103"/>
      <c r="M21" s="122" t="s">
        <v>340</v>
      </c>
    </row>
    <row r="22" spans="1:13" ht="25.5" customHeight="1">
      <c r="A22" s="78"/>
      <c r="B22" s="78"/>
      <c r="C22" s="101">
        <v>6</v>
      </c>
      <c r="D22" s="80" t="s">
        <v>253</v>
      </c>
      <c r="E22" s="42" t="s">
        <v>252</v>
      </c>
      <c r="F22" s="42">
        <v>12527</v>
      </c>
      <c r="G22" s="126">
        <v>10801</v>
      </c>
      <c r="H22" s="112">
        <v>11946</v>
      </c>
      <c r="I22" s="112">
        <f>R22</f>
        <v>0</v>
      </c>
      <c r="J22" s="112">
        <f t="shared" si="0"/>
        <v>-10801</v>
      </c>
      <c r="K22" s="103">
        <f t="shared" si="1"/>
        <v>0</v>
      </c>
      <c r="L22" s="103"/>
      <c r="M22" s="122" t="s">
        <v>341</v>
      </c>
    </row>
    <row r="23" spans="1:13" ht="15">
      <c r="A23" s="78"/>
      <c r="B23" s="78"/>
      <c r="C23" s="101">
        <v>7</v>
      </c>
      <c r="D23" s="80" t="s">
        <v>254</v>
      </c>
      <c r="E23" s="42" t="s">
        <v>255</v>
      </c>
      <c r="F23" s="102">
        <f>F18*10/F22</f>
        <v>18.58066576195418</v>
      </c>
      <c r="G23" s="127">
        <f>G18/G22*10</f>
        <v>16.699379687066013</v>
      </c>
      <c r="H23" s="112">
        <v>0</v>
      </c>
      <c r="I23" s="112">
        <v>0</v>
      </c>
      <c r="J23" s="102">
        <f t="shared" si="0"/>
        <v>-16.699379687066013</v>
      </c>
      <c r="K23" s="103">
        <f t="shared" si="1"/>
        <v>0</v>
      </c>
      <c r="L23" s="103">
        <f>I23/F23*100</f>
        <v>0</v>
      </c>
      <c r="M23" s="122" t="s">
        <v>338</v>
      </c>
    </row>
    <row r="24" spans="1:13" ht="60" customHeight="1">
      <c r="A24" s="78"/>
      <c r="B24" s="78"/>
      <c r="C24" s="101">
        <v>8</v>
      </c>
      <c r="D24" s="80" t="s">
        <v>256</v>
      </c>
      <c r="E24" s="42" t="s">
        <v>257</v>
      </c>
      <c r="F24" s="42">
        <v>8389</v>
      </c>
      <c r="G24" s="126">
        <v>8807</v>
      </c>
      <c r="H24" s="33"/>
      <c r="I24" s="112">
        <f>Q24</f>
        <v>0</v>
      </c>
      <c r="J24" s="112">
        <f t="shared" si="0"/>
        <v>-8807</v>
      </c>
      <c r="K24" s="103">
        <f t="shared" si="1"/>
        <v>0</v>
      </c>
      <c r="L24" s="103"/>
      <c r="M24" s="122" t="s">
        <v>342</v>
      </c>
    </row>
    <row r="25" spans="1:13" ht="40.5" customHeight="1">
      <c r="A25" s="78"/>
      <c r="B25" s="78"/>
      <c r="C25" s="101">
        <v>9</v>
      </c>
      <c r="D25" s="80" t="s">
        <v>258</v>
      </c>
      <c r="E25" s="42" t="s">
        <v>259</v>
      </c>
      <c r="F25" s="42">
        <v>3771</v>
      </c>
      <c r="G25" s="126">
        <v>3806</v>
      </c>
      <c r="H25" s="33"/>
      <c r="I25" s="112">
        <f>Q25</f>
        <v>0</v>
      </c>
      <c r="J25" s="112">
        <f t="shared" si="0"/>
        <v>-3806</v>
      </c>
      <c r="K25" s="103">
        <f t="shared" si="1"/>
        <v>0</v>
      </c>
      <c r="L25" s="103"/>
      <c r="M25" s="123" t="s">
        <v>343</v>
      </c>
    </row>
    <row r="26" spans="1:13" ht="27" customHeight="1">
      <c r="A26" s="78"/>
      <c r="B26" s="78"/>
      <c r="C26" s="101">
        <v>10</v>
      </c>
      <c r="D26" s="80" t="s">
        <v>260</v>
      </c>
      <c r="E26" s="42" t="s">
        <v>259</v>
      </c>
      <c r="F26" s="42">
        <v>25103</v>
      </c>
      <c r="G26" s="126">
        <v>22392</v>
      </c>
      <c r="H26" s="33"/>
      <c r="I26" s="112">
        <f>Q26</f>
        <v>0</v>
      </c>
      <c r="J26" s="112">
        <f t="shared" si="0"/>
        <v>-22392</v>
      </c>
      <c r="K26" s="103">
        <f t="shared" si="1"/>
        <v>0</v>
      </c>
      <c r="L26" s="103"/>
      <c r="M26" s="122" t="s">
        <v>261</v>
      </c>
    </row>
    <row r="27" spans="1:13" ht="25.5">
      <c r="A27" s="78"/>
      <c r="B27" s="78"/>
      <c r="C27" s="101">
        <v>11</v>
      </c>
      <c r="D27" s="80" t="s">
        <v>262</v>
      </c>
      <c r="E27" s="42" t="s">
        <v>263</v>
      </c>
      <c r="F27" s="112">
        <v>5554</v>
      </c>
      <c r="G27" s="126">
        <v>5639</v>
      </c>
      <c r="H27" s="33"/>
      <c r="I27" s="112">
        <v>2949</v>
      </c>
      <c r="J27" s="112">
        <f t="shared" si="0"/>
        <v>-2690</v>
      </c>
      <c r="K27" s="103">
        <f t="shared" si="1"/>
        <v>52.29650647277886</v>
      </c>
      <c r="L27" s="103"/>
      <c r="M27" s="122" t="s">
        <v>344</v>
      </c>
    </row>
    <row r="28" spans="1:13" ht="103.5" customHeight="1">
      <c r="A28" s="78"/>
      <c r="B28" s="78"/>
      <c r="C28" s="101">
        <v>12</v>
      </c>
      <c r="D28" s="106" t="s">
        <v>264</v>
      </c>
      <c r="E28" s="42" t="s">
        <v>24</v>
      </c>
      <c r="F28" s="42">
        <v>0</v>
      </c>
      <c r="G28" s="128">
        <v>0.85</v>
      </c>
      <c r="H28" s="33"/>
      <c r="I28" s="112">
        <v>0</v>
      </c>
      <c r="J28" s="112">
        <f t="shared" si="0"/>
        <v>-0.85</v>
      </c>
      <c r="K28" s="103">
        <f t="shared" si="1"/>
        <v>0</v>
      </c>
      <c r="L28" s="103">
        <v>0</v>
      </c>
      <c r="M28" s="122" t="s">
        <v>345</v>
      </c>
    </row>
    <row r="29" spans="1:13" ht="154.5" customHeight="1">
      <c r="A29" s="78"/>
      <c r="B29" s="78"/>
      <c r="C29" s="101">
        <v>13</v>
      </c>
      <c r="D29" s="107" t="s">
        <v>265</v>
      </c>
      <c r="E29" s="42" t="s">
        <v>266</v>
      </c>
      <c r="F29" s="112">
        <v>125</v>
      </c>
      <c r="G29" s="129">
        <v>70</v>
      </c>
      <c r="H29" s="33"/>
      <c r="I29" s="112">
        <v>51</v>
      </c>
      <c r="J29" s="112">
        <f t="shared" si="0"/>
        <v>-19</v>
      </c>
      <c r="K29" s="103">
        <f t="shared" si="1"/>
        <v>72.85714285714285</v>
      </c>
      <c r="L29" s="103">
        <f>I29/F29*100</f>
        <v>40.8</v>
      </c>
      <c r="M29" s="122"/>
    </row>
    <row r="30" spans="1:13" ht="39">
      <c r="A30" s="78"/>
      <c r="B30" s="78"/>
      <c r="C30" s="101">
        <v>14</v>
      </c>
      <c r="D30" s="106" t="s">
        <v>267</v>
      </c>
      <c r="E30" s="42" t="s">
        <v>268</v>
      </c>
      <c r="F30" s="42">
        <v>21499</v>
      </c>
      <c r="G30" s="129">
        <v>22700</v>
      </c>
      <c r="H30" s="33"/>
      <c r="I30" s="42">
        <v>23244</v>
      </c>
      <c r="J30" s="112">
        <f t="shared" si="0"/>
        <v>544</v>
      </c>
      <c r="K30" s="103">
        <f t="shared" si="1"/>
        <v>102.3964757709251</v>
      </c>
      <c r="L30" s="103"/>
      <c r="M30" s="122"/>
    </row>
    <row r="31" spans="1:13" ht="50.25" customHeight="1">
      <c r="A31" s="78"/>
      <c r="B31" s="78"/>
      <c r="C31" s="101">
        <v>15</v>
      </c>
      <c r="D31" s="105" t="s">
        <v>269</v>
      </c>
      <c r="E31" s="42" t="s">
        <v>24</v>
      </c>
      <c r="F31" s="82">
        <v>-0.65</v>
      </c>
      <c r="G31" s="130">
        <v>0</v>
      </c>
      <c r="H31" s="33"/>
      <c r="I31" s="82">
        <v>-28.5</v>
      </c>
      <c r="J31" s="112">
        <f t="shared" si="0"/>
        <v>-28.5</v>
      </c>
      <c r="K31" s="103">
        <v>0</v>
      </c>
      <c r="L31" s="103"/>
      <c r="M31" s="122"/>
    </row>
    <row r="32" spans="1:13" ht="15">
      <c r="A32" s="152">
        <v>5</v>
      </c>
      <c r="B32" s="153">
        <v>2</v>
      </c>
      <c r="C32" s="52"/>
      <c r="D32" s="151" t="s">
        <v>17</v>
      </c>
      <c r="E32" s="151"/>
      <c r="F32" s="151"/>
      <c r="G32" s="151"/>
      <c r="H32" s="151"/>
      <c r="I32" s="151"/>
      <c r="J32" s="151"/>
      <c r="K32" s="151"/>
      <c r="L32" s="151"/>
      <c r="M32" s="151"/>
    </row>
    <row r="33" spans="1:13" ht="30.75" customHeight="1">
      <c r="A33" s="152"/>
      <c r="B33" s="153"/>
      <c r="C33" s="52">
        <v>1</v>
      </c>
      <c r="D33" s="52" t="s">
        <v>18</v>
      </c>
      <c r="E33" s="44" t="s">
        <v>5</v>
      </c>
      <c r="F33" s="44">
        <v>23</v>
      </c>
      <c r="G33" s="50">
        <v>23</v>
      </c>
      <c r="H33" s="117">
        <v>22</v>
      </c>
      <c r="I33" s="55">
        <v>21</v>
      </c>
      <c r="J33" s="44">
        <v>-2</v>
      </c>
      <c r="K33" s="81">
        <f>SUM(I33/G33)*100</f>
        <v>91.30434782608695</v>
      </c>
      <c r="L33" s="103"/>
      <c r="M33" s="44"/>
    </row>
    <row r="34" spans="1:13" ht="31.5" customHeight="1">
      <c r="A34" s="152"/>
      <c r="B34" s="153"/>
      <c r="C34" s="52">
        <v>2</v>
      </c>
      <c r="D34" s="52" t="s">
        <v>19</v>
      </c>
      <c r="E34" s="44" t="s">
        <v>20</v>
      </c>
      <c r="F34" s="44">
        <v>133</v>
      </c>
      <c r="G34" s="50">
        <v>138</v>
      </c>
      <c r="H34" s="117">
        <v>212</v>
      </c>
      <c r="I34" s="55">
        <v>145</v>
      </c>
      <c r="J34" s="44">
        <v>7</v>
      </c>
      <c r="K34" s="81">
        <f>SUM(I34/G34)*100</f>
        <v>105.07246376811594</v>
      </c>
      <c r="L34" s="81"/>
      <c r="M34" s="44"/>
    </row>
    <row r="35" spans="1:13" ht="53.25" customHeight="1">
      <c r="A35" s="152"/>
      <c r="B35" s="153"/>
      <c r="C35" s="52">
        <v>3</v>
      </c>
      <c r="D35" s="52" t="s">
        <v>21</v>
      </c>
      <c r="E35" s="44" t="s">
        <v>22</v>
      </c>
      <c r="F35" s="44">
        <v>165.2</v>
      </c>
      <c r="G35" s="50">
        <v>173</v>
      </c>
      <c r="H35" s="117">
        <v>239</v>
      </c>
      <c r="I35" s="83">
        <v>178.6</v>
      </c>
      <c r="J35" s="44">
        <v>5.6</v>
      </c>
      <c r="K35" s="81">
        <f>SUM(I35/G35)*100</f>
        <v>103.23699421965318</v>
      </c>
      <c r="L35" s="81"/>
      <c r="M35" s="131" t="s">
        <v>346</v>
      </c>
    </row>
    <row r="36" spans="1:13" ht="102" customHeight="1">
      <c r="A36" s="152"/>
      <c r="B36" s="153"/>
      <c r="C36" s="52">
        <v>4</v>
      </c>
      <c r="D36" s="52" t="s">
        <v>23</v>
      </c>
      <c r="E36" s="44" t="s">
        <v>24</v>
      </c>
      <c r="F36" s="44">
        <v>13.5</v>
      </c>
      <c r="G36" s="46">
        <v>14.6</v>
      </c>
      <c r="H36" s="118">
        <v>12.6</v>
      </c>
      <c r="I36" s="55">
        <v>13.4</v>
      </c>
      <c r="J36" s="44">
        <v>-1.2</v>
      </c>
      <c r="K36" s="81">
        <f>SUM(I36/G36)*100</f>
        <v>91.78082191780823</v>
      </c>
      <c r="L36" s="81"/>
      <c r="M36" s="131" t="s">
        <v>347</v>
      </c>
    </row>
    <row r="37" spans="1:13" ht="63.75">
      <c r="A37" s="152"/>
      <c r="B37" s="153"/>
      <c r="C37" s="52">
        <v>5</v>
      </c>
      <c r="D37" s="52" t="s">
        <v>25</v>
      </c>
      <c r="E37" s="44" t="s">
        <v>26</v>
      </c>
      <c r="F37" s="44">
        <v>1.22</v>
      </c>
      <c r="G37" s="51">
        <v>2.74</v>
      </c>
      <c r="H37" s="119">
        <v>2.6</v>
      </c>
      <c r="I37" s="55">
        <v>1.615</v>
      </c>
      <c r="J37" s="44">
        <v>-1.125</v>
      </c>
      <c r="K37" s="44">
        <v>92.3</v>
      </c>
      <c r="L37" s="44"/>
      <c r="M37" s="131" t="s">
        <v>348</v>
      </c>
    </row>
    <row r="38" spans="1:13" ht="15">
      <c r="A38" s="74"/>
      <c r="B38" s="52"/>
      <c r="C38" s="52"/>
      <c r="D38" s="151" t="s">
        <v>27</v>
      </c>
      <c r="E38" s="151"/>
      <c r="F38" s="151"/>
      <c r="G38" s="151"/>
      <c r="H38" s="151"/>
      <c r="I38" s="151"/>
      <c r="J38" s="151"/>
      <c r="K38" s="151"/>
      <c r="L38" s="151"/>
      <c r="M38" s="151"/>
    </row>
    <row r="39" spans="1:13" ht="33" customHeight="1">
      <c r="A39" s="74"/>
      <c r="B39" s="52"/>
      <c r="C39" s="52">
        <v>1</v>
      </c>
      <c r="D39" s="52" t="s">
        <v>28</v>
      </c>
      <c r="E39" s="44" t="s">
        <v>29</v>
      </c>
      <c r="F39" s="44">
        <v>372.4</v>
      </c>
      <c r="G39" s="69">
        <v>1061</v>
      </c>
      <c r="H39" s="120">
        <v>879</v>
      </c>
      <c r="I39" s="44">
        <v>379.2</v>
      </c>
      <c r="J39" s="44">
        <v>-681.8</v>
      </c>
      <c r="K39" s="81">
        <f>SUM(I39/G39)*100</f>
        <v>35.73986804901036</v>
      </c>
      <c r="L39" s="116"/>
      <c r="M39" s="44"/>
    </row>
    <row r="40" spans="1:13" ht="52.5" customHeight="1">
      <c r="A40" s="74"/>
      <c r="B40" s="52"/>
      <c r="C40" s="52">
        <v>2</v>
      </c>
      <c r="D40" s="52" t="s">
        <v>30</v>
      </c>
      <c r="E40" s="44" t="s">
        <v>31</v>
      </c>
      <c r="F40" s="44">
        <v>520.9</v>
      </c>
      <c r="G40" s="69">
        <v>537.2</v>
      </c>
      <c r="H40" s="120">
        <v>537.2</v>
      </c>
      <c r="I40" s="44">
        <v>510.9</v>
      </c>
      <c r="J40" s="44">
        <v>-26.3</v>
      </c>
      <c r="K40" s="44">
        <v>95.1</v>
      </c>
      <c r="L40" s="44"/>
      <c r="M40" s="131" t="s">
        <v>349</v>
      </c>
    </row>
    <row r="41" spans="1:13" ht="93" customHeight="1">
      <c r="A41" s="74"/>
      <c r="B41" s="52"/>
      <c r="C41" s="52">
        <v>3</v>
      </c>
      <c r="D41" s="52" t="s">
        <v>32</v>
      </c>
      <c r="E41" s="44" t="s">
        <v>24</v>
      </c>
      <c r="F41" s="44">
        <v>100</v>
      </c>
      <c r="G41" s="84">
        <v>100</v>
      </c>
      <c r="H41" s="121">
        <v>100</v>
      </c>
      <c r="I41" s="44">
        <v>100</v>
      </c>
      <c r="J41" s="44">
        <v>0</v>
      </c>
      <c r="K41" s="44">
        <v>100</v>
      </c>
      <c r="L41" s="44"/>
      <c r="M41" s="44"/>
    </row>
    <row r="42" spans="1:13" ht="15">
      <c r="A42" s="74"/>
      <c r="B42" s="52"/>
      <c r="C42" s="52"/>
      <c r="D42" s="151" t="s">
        <v>33</v>
      </c>
      <c r="E42" s="151"/>
      <c r="F42" s="151"/>
      <c r="G42" s="151"/>
      <c r="H42" s="151"/>
      <c r="I42" s="151"/>
      <c r="J42" s="151"/>
      <c r="K42" s="151"/>
      <c r="L42" s="151"/>
      <c r="M42" s="151"/>
    </row>
    <row r="43" spans="1:13" ht="45">
      <c r="A43" s="74"/>
      <c r="B43" s="52"/>
      <c r="C43" s="52">
        <v>1</v>
      </c>
      <c r="D43" s="52" t="s">
        <v>34</v>
      </c>
      <c r="E43" s="44" t="s">
        <v>29</v>
      </c>
      <c r="F43" s="44">
        <v>44.6</v>
      </c>
      <c r="G43" s="46">
        <v>213.4</v>
      </c>
      <c r="H43" s="118">
        <v>14.8</v>
      </c>
      <c r="I43" s="46">
        <v>94.2</v>
      </c>
      <c r="J43" s="44">
        <v>119.2</v>
      </c>
      <c r="K43" s="81">
        <f>SUM(I43/G43)*100</f>
        <v>44.14245548266167</v>
      </c>
      <c r="L43" s="76"/>
      <c r="M43" s="131" t="s">
        <v>352</v>
      </c>
    </row>
    <row r="44" spans="1:18" ht="43.5" customHeight="1">
      <c r="A44" s="74"/>
      <c r="B44" s="52"/>
      <c r="C44" s="52">
        <v>2</v>
      </c>
      <c r="D44" s="52" t="s">
        <v>35</v>
      </c>
      <c r="E44" s="44" t="s">
        <v>5</v>
      </c>
      <c r="F44" s="44">
        <v>1</v>
      </c>
      <c r="G44" s="50">
        <v>2</v>
      </c>
      <c r="H44" s="117">
        <v>2</v>
      </c>
      <c r="I44" s="133">
        <v>0</v>
      </c>
      <c r="J44" s="44">
        <v>-2</v>
      </c>
      <c r="K44" s="44">
        <v>0</v>
      </c>
      <c r="L44" s="76"/>
      <c r="M44" s="132" t="s">
        <v>353</v>
      </c>
      <c r="N44" s="148"/>
      <c r="O44" s="149"/>
      <c r="P44" s="149"/>
      <c r="Q44" s="149"/>
      <c r="R44" s="150"/>
    </row>
    <row r="45" spans="1:18" ht="39" customHeight="1">
      <c r="A45" s="74"/>
      <c r="B45" s="52"/>
      <c r="C45" s="52">
        <v>3</v>
      </c>
      <c r="D45" s="52" t="s">
        <v>36</v>
      </c>
      <c r="E45" s="44" t="s">
        <v>5</v>
      </c>
      <c r="F45" s="44">
        <v>14</v>
      </c>
      <c r="G45" s="50">
        <v>15</v>
      </c>
      <c r="H45" s="117">
        <v>15</v>
      </c>
      <c r="I45" s="50">
        <v>0</v>
      </c>
      <c r="J45" s="44">
        <v>-15</v>
      </c>
      <c r="K45" s="44">
        <v>0</v>
      </c>
      <c r="L45" s="76"/>
      <c r="M45" s="131" t="s">
        <v>350</v>
      </c>
      <c r="N45" s="144"/>
      <c r="O45" s="144"/>
      <c r="P45" s="144"/>
      <c r="Q45" s="144"/>
      <c r="R45" s="145"/>
    </row>
    <row r="46" spans="1:5" ht="15">
      <c r="A46" s="28" t="s">
        <v>37</v>
      </c>
      <c r="B46" s="9"/>
      <c r="C46" s="9"/>
      <c r="D46" s="9"/>
      <c r="E46" s="6"/>
    </row>
  </sheetData>
  <sheetProtection/>
  <mergeCells count="30">
    <mergeCell ref="H12:I12"/>
    <mergeCell ref="H10:I11"/>
    <mergeCell ref="C7:C11"/>
    <mergeCell ref="M7:M11"/>
    <mergeCell ref="L7:L11"/>
    <mergeCell ref="A1:M1"/>
    <mergeCell ref="A4:M4"/>
    <mergeCell ref="A7:B9"/>
    <mergeCell ref="D7:D11"/>
    <mergeCell ref="F7:I9"/>
    <mergeCell ref="B14:B15"/>
    <mergeCell ref="A32:A37"/>
    <mergeCell ref="B10:B11"/>
    <mergeCell ref="B32:B37"/>
    <mergeCell ref="A13:M13"/>
    <mergeCell ref="E7:E11"/>
    <mergeCell ref="F10:F11"/>
    <mergeCell ref="J7:J11"/>
    <mergeCell ref="K7:K11"/>
    <mergeCell ref="A14:A15"/>
    <mergeCell ref="N45:R45"/>
    <mergeCell ref="G14:H14"/>
    <mergeCell ref="G10:G11"/>
    <mergeCell ref="N44:R44"/>
    <mergeCell ref="D32:M32"/>
    <mergeCell ref="D42:M42"/>
    <mergeCell ref="D38:M38"/>
    <mergeCell ref="A16:M16"/>
    <mergeCell ref="G15:H15"/>
    <mergeCell ref="A10:A11"/>
  </mergeCells>
  <hyperlinks>
    <hyperlink ref="C3" r:id="rId1" display="consultantplus://offline/ref=81C534AC1618B38338B7138DDEB14344F59B417381706259B468524054C32ECBB30FCA5546109B5D4A4FB36DK7O"/>
    <hyperlink ref="L7" location="_ftn1" display="_ftn1"/>
    <hyperlink ref="A46" location="_ftnref1" display="_ftnref1"/>
  </hyperlinks>
  <printOptions/>
  <pageMargins left="0.31496062992125984" right="0" top="0" bottom="0"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K76"/>
  <sheetViews>
    <sheetView zoomScalePageLayoutView="0" workbookViewId="0" topLeftCell="A1">
      <pane ySplit="5" topLeftCell="A84" activePane="bottomLeft" state="frozen"/>
      <selection pane="topLeft" activeCell="A1" sqref="A1"/>
      <selection pane="bottomLeft" activeCell="I5" sqref="I5:I6"/>
    </sheetView>
  </sheetViews>
  <sheetFormatPr defaultColWidth="9.140625" defaultRowHeight="15"/>
  <cols>
    <col min="1" max="1" width="4.00390625" style="0" customWidth="1"/>
    <col min="2" max="2" width="4.28125" style="0" customWidth="1"/>
    <col min="3" max="3" width="4.421875" style="0" customWidth="1"/>
    <col min="4" max="4" width="4.28125" style="0" customWidth="1"/>
    <col min="5" max="5" width="30.00390625" style="0" customWidth="1"/>
    <col min="6" max="6" width="9.421875" style="0" customWidth="1"/>
    <col min="7" max="7" width="9.140625" style="0" customWidth="1"/>
    <col min="8" max="8" width="9.00390625" style="0" customWidth="1"/>
    <col min="9" max="9" width="31.57421875" style="0" customWidth="1"/>
    <col min="10" max="10" width="23.57421875" style="0" customWidth="1"/>
    <col min="11" max="11" width="11.28125" style="0" customWidth="1"/>
  </cols>
  <sheetData>
    <row r="1" spans="1:11" ht="15">
      <c r="A1" s="14"/>
      <c r="B1" s="13"/>
      <c r="C1" s="13"/>
      <c r="D1" s="13"/>
      <c r="E1" s="13"/>
      <c r="F1" s="13"/>
      <c r="G1" s="13"/>
      <c r="H1" s="13"/>
      <c r="I1" s="13"/>
      <c r="J1" s="13"/>
      <c r="K1" s="13"/>
    </row>
    <row r="2" spans="1:11" ht="15">
      <c r="A2" s="201" t="s">
        <v>402</v>
      </c>
      <c r="B2" s="201"/>
      <c r="C2" s="201"/>
      <c r="D2" s="201"/>
      <c r="E2" s="201"/>
      <c r="F2" s="201"/>
      <c r="G2" s="201"/>
      <c r="H2" s="201"/>
      <c r="I2" s="201"/>
      <c r="J2" s="201"/>
      <c r="K2" s="13"/>
    </row>
    <row r="3" spans="1:11" ht="27.75" customHeight="1">
      <c r="A3" s="168" t="s">
        <v>332</v>
      </c>
      <c r="B3" s="169"/>
      <c r="C3" s="169"/>
      <c r="D3" s="169"/>
      <c r="E3" s="169"/>
      <c r="F3" s="169"/>
      <c r="G3" s="169"/>
      <c r="H3" s="169"/>
      <c r="I3" s="169"/>
      <c r="J3" s="169"/>
      <c r="K3" s="169"/>
    </row>
    <row r="4" ht="35.25" customHeight="1" hidden="1" thickBot="1">
      <c r="A4" s="4"/>
    </row>
    <row r="5" spans="1:11" ht="78" customHeight="1">
      <c r="A5" s="166" t="s">
        <v>44</v>
      </c>
      <c r="B5" s="166"/>
      <c r="C5" s="166"/>
      <c r="D5" s="166"/>
      <c r="E5" s="166" t="s">
        <v>45</v>
      </c>
      <c r="F5" s="167" t="s">
        <v>206</v>
      </c>
      <c r="G5" s="166" t="s">
        <v>46</v>
      </c>
      <c r="H5" s="166" t="s">
        <v>47</v>
      </c>
      <c r="I5" s="166" t="s">
        <v>48</v>
      </c>
      <c r="J5" s="167" t="s">
        <v>205</v>
      </c>
      <c r="K5" s="166" t="s">
        <v>49</v>
      </c>
    </row>
    <row r="6" spans="1:11" ht="15">
      <c r="A6" s="108" t="s">
        <v>9</v>
      </c>
      <c r="B6" s="108" t="s">
        <v>50</v>
      </c>
      <c r="C6" s="108" t="s">
        <v>51</v>
      </c>
      <c r="D6" s="108" t="s">
        <v>52</v>
      </c>
      <c r="E6" s="166"/>
      <c r="F6" s="167"/>
      <c r="G6" s="166"/>
      <c r="H6" s="166"/>
      <c r="I6" s="166"/>
      <c r="J6" s="167"/>
      <c r="K6" s="166"/>
    </row>
    <row r="7" spans="1:11" ht="15">
      <c r="A7" s="30">
        <v>5</v>
      </c>
      <c r="B7" s="30">
        <v>1</v>
      </c>
      <c r="C7" s="31"/>
      <c r="D7" s="31"/>
      <c r="E7" s="165" t="s">
        <v>53</v>
      </c>
      <c r="F7" s="165"/>
      <c r="G7" s="165"/>
      <c r="H7" s="165"/>
      <c r="I7" s="165"/>
      <c r="J7" s="165"/>
      <c r="K7" s="165"/>
    </row>
    <row r="8" spans="1:11" ht="56.25" customHeight="1">
      <c r="A8" s="44">
        <v>5</v>
      </c>
      <c r="B8" s="44">
        <v>1</v>
      </c>
      <c r="C8" s="44">
        <v>1</v>
      </c>
      <c r="D8" s="44">
        <v>1</v>
      </c>
      <c r="E8" s="134" t="s">
        <v>54</v>
      </c>
      <c r="F8" s="135" t="s">
        <v>55</v>
      </c>
      <c r="G8" s="86" t="s">
        <v>296</v>
      </c>
      <c r="H8" s="86" t="s">
        <v>354</v>
      </c>
      <c r="I8" s="86" t="s">
        <v>270</v>
      </c>
      <c r="J8" s="135" t="s">
        <v>317</v>
      </c>
      <c r="K8" s="113"/>
    </row>
    <row r="9" spans="1:11" ht="78.75" customHeight="1">
      <c r="A9" s="44">
        <v>5</v>
      </c>
      <c r="B9" s="44">
        <v>1</v>
      </c>
      <c r="C9" s="44">
        <v>2</v>
      </c>
      <c r="D9" s="44">
        <v>1</v>
      </c>
      <c r="E9" s="134" t="s">
        <v>56</v>
      </c>
      <c r="F9" s="135" t="s">
        <v>55</v>
      </c>
      <c r="G9" s="86" t="s">
        <v>296</v>
      </c>
      <c r="H9" s="86" t="s">
        <v>354</v>
      </c>
      <c r="I9" s="86" t="s">
        <v>271</v>
      </c>
      <c r="J9" s="86" t="s">
        <v>318</v>
      </c>
      <c r="K9" s="113"/>
    </row>
    <row r="10" spans="1:11" ht="82.5" customHeight="1">
      <c r="A10" s="44">
        <v>5</v>
      </c>
      <c r="B10" s="44">
        <v>1</v>
      </c>
      <c r="C10" s="44">
        <v>3</v>
      </c>
      <c r="D10" s="44">
        <v>1</v>
      </c>
      <c r="E10" s="134" t="s">
        <v>57</v>
      </c>
      <c r="F10" s="135" t="s">
        <v>58</v>
      </c>
      <c r="G10" s="86" t="s">
        <v>296</v>
      </c>
      <c r="H10" s="86" t="s">
        <v>354</v>
      </c>
      <c r="I10" s="86" t="s">
        <v>272</v>
      </c>
      <c r="J10" s="136" t="s">
        <v>355</v>
      </c>
      <c r="K10" s="113"/>
    </row>
    <row r="11" spans="1:11" ht="73.5" customHeight="1">
      <c r="A11" s="44">
        <v>5</v>
      </c>
      <c r="B11" s="44">
        <v>1</v>
      </c>
      <c r="C11" s="44">
        <v>4</v>
      </c>
      <c r="D11" s="44">
        <v>1</v>
      </c>
      <c r="E11" s="134" t="s">
        <v>59</v>
      </c>
      <c r="F11" s="135" t="s">
        <v>55</v>
      </c>
      <c r="G11" s="86" t="s">
        <v>296</v>
      </c>
      <c r="H11" s="86" t="s">
        <v>296</v>
      </c>
      <c r="I11" s="135"/>
      <c r="J11" s="135"/>
      <c r="K11" s="113"/>
    </row>
    <row r="12" spans="1:11" ht="138" customHeight="1">
      <c r="A12" s="44">
        <v>5</v>
      </c>
      <c r="B12" s="44">
        <v>1</v>
      </c>
      <c r="C12" s="44">
        <v>5</v>
      </c>
      <c r="D12" s="44">
        <v>1</v>
      </c>
      <c r="E12" s="135" t="s">
        <v>60</v>
      </c>
      <c r="F12" s="135"/>
      <c r="G12" s="86" t="s">
        <v>296</v>
      </c>
      <c r="H12" s="86" t="s">
        <v>354</v>
      </c>
      <c r="I12" s="137" t="s">
        <v>273</v>
      </c>
      <c r="J12" s="136" t="s">
        <v>356</v>
      </c>
      <c r="K12" s="113"/>
    </row>
    <row r="13" spans="1:11" ht="58.5" customHeight="1">
      <c r="A13" s="44">
        <v>5</v>
      </c>
      <c r="B13" s="44">
        <v>1</v>
      </c>
      <c r="C13" s="44">
        <v>5</v>
      </c>
      <c r="D13" s="44">
        <v>2</v>
      </c>
      <c r="E13" s="135" t="s">
        <v>61</v>
      </c>
      <c r="F13" s="135"/>
      <c r="G13" s="86" t="s">
        <v>296</v>
      </c>
      <c r="H13" s="86" t="s">
        <v>354</v>
      </c>
      <c r="I13" s="138" t="s">
        <v>357</v>
      </c>
      <c r="J13" s="136" t="s">
        <v>358</v>
      </c>
      <c r="K13" s="139"/>
    </row>
    <row r="14" spans="1:11" ht="70.5" customHeight="1">
      <c r="A14" s="44">
        <v>5</v>
      </c>
      <c r="B14" s="44">
        <v>1</v>
      </c>
      <c r="C14" s="44">
        <v>5</v>
      </c>
      <c r="D14" s="44">
        <v>3</v>
      </c>
      <c r="E14" s="135" t="s">
        <v>62</v>
      </c>
      <c r="F14" s="135"/>
      <c r="G14" s="86" t="s">
        <v>296</v>
      </c>
      <c r="H14" s="86" t="s">
        <v>354</v>
      </c>
      <c r="I14" s="138" t="s">
        <v>274</v>
      </c>
      <c r="J14" s="86" t="s">
        <v>359</v>
      </c>
      <c r="K14" s="113"/>
    </row>
    <row r="15" spans="1:11" ht="58.5" customHeight="1">
      <c r="A15" s="52">
        <v>5</v>
      </c>
      <c r="B15" s="44">
        <v>1</v>
      </c>
      <c r="C15" s="44">
        <v>5</v>
      </c>
      <c r="D15" s="44">
        <v>4</v>
      </c>
      <c r="E15" s="135" t="s">
        <v>63</v>
      </c>
      <c r="F15" s="135" t="s">
        <v>55</v>
      </c>
      <c r="G15" s="86" t="s">
        <v>296</v>
      </c>
      <c r="H15" s="86" t="s">
        <v>319</v>
      </c>
      <c r="I15" s="137" t="s">
        <v>275</v>
      </c>
      <c r="J15" s="136" t="s">
        <v>360</v>
      </c>
      <c r="K15" s="113"/>
    </row>
    <row r="16" spans="1:11" ht="57" customHeight="1">
      <c r="A16" s="52">
        <v>5</v>
      </c>
      <c r="B16" s="44">
        <v>1</v>
      </c>
      <c r="C16" s="44">
        <v>5</v>
      </c>
      <c r="D16" s="44">
        <v>5</v>
      </c>
      <c r="E16" s="134" t="s">
        <v>64</v>
      </c>
      <c r="F16" s="135" t="s">
        <v>65</v>
      </c>
      <c r="G16" s="86" t="s">
        <v>296</v>
      </c>
      <c r="H16" s="86" t="s">
        <v>354</v>
      </c>
      <c r="I16" s="86" t="s">
        <v>276</v>
      </c>
      <c r="J16" s="86" t="s">
        <v>277</v>
      </c>
      <c r="K16" s="113"/>
    </row>
    <row r="17" spans="1:11" ht="67.5">
      <c r="A17" s="52">
        <v>5</v>
      </c>
      <c r="B17" s="44">
        <v>1</v>
      </c>
      <c r="C17" s="44">
        <v>5</v>
      </c>
      <c r="D17" s="44">
        <v>6</v>
      </c>
      <c r="E17" s="134" t="s">
        <v>66</v>
      </c>
      <c r="F17" s="135" t="s">
        <v>55</v>
      </c>
      <c r="G17" s="86" t="s">
        <v>296</v>
      </c>
      <c r="H17" s="86" t="s">
        <v>361</v>
      </c>
      <c r="I17" s="86" t="s">
        <v>278</v>
      </c>
      <c r="J17" s="135" t="s">
        <v>279</v>
      </c>
      <c r="K17" s="113"/>
    </row>
    <row r="18" spans="1:11" ht="95.25" customHeight="1">
      <c r="A18" s="52">
        <v>5</v>
      </c>
      <c r="B18" s="44">
        <v>1</v>
      </c>
      <c r="C18" s="44">
        <v>5</v>
      </c>
      <c r="D18" s="44">
        <v>7</v>
      </c>
      <c r="E18" s="134" t="s">
        <v>320</v>
      </c>
      <c r="F18" s="135" t="s">
        <v>55</v>
      </c>
      <c r="G18" s="86" t="s">
        <v>296</v>
      </c>
      <c r="H18" s="86" t="s">
        <v>361</v>
      </c>
      <c r="I18" s="86" t="s">
        <v>280</v>
      </c>
      <c r="J18" s="86" t="s">
        <v>281</v>
      </c>
      <c r="K18" s="113"/>
    </row>
    <row r="19" spans="1:11" ht="82.5" customHeight="1">
      <c r="A19" s="52">
        <v>5</v>
      </c>
      <c r="B19" s="44">
        <v>1</v>
      </c>
      <c r="C19" s="44">
        <v>6</v>
      </c>
      <c r="D19" s="44">
        <v>1</v>
      </c>
      <c r="E19" s="134" t="s">
        <v>67</v>
      </c>
      <c r="F19" s="135" t="s">
        <v>55</v>
      </c>
      <c r="G19" s="86" t="s">
        <v>296</v>
      </c>
      <c r="H19" s="86" t="s">
        <v>361</v>
      </c>
      <c r="I19" s="86" t="s">
        <v>282</v>
      </c>
      <c r="J19" s="86" t="s">
        <v>362</v>
      </c>
      <c r="K19" s="113"/>
    </row>
    <row r="20" spans="1:11" ht="78" customHeight="1">
      <c r="A20" s="52">
        <v>5</v>
      </c>
      <c r="B20" s="44">
        <v>1</v>
      </c>
      <c r="C20" s="44">
        <v>7</v>
      </c>
      <c r="D20" s="44">
        <v>1</v>
      </c>
      <c r="E20" s="134" t="s">
        <v>68</v>
      </c>
      <c r="F20" s="135" t="s">
        <v>55</v>
      </c>
      <c r="G20" s="86" t="s">
        <v>296</v>
      </c>
      <c r="H20" s="86" t="s">
        <v>361</v>
      </c>
      <c r="I20" s="86" t="s">
        <v>283</v>
      </c>
      <c r="J20" s="85" t="s">
        <v>363</v>
      </c>
      <c r="K20" s="113"/>
    </row>
    <row r="21" spans="1:11" ht="60" customHeight="1">
      <c r="A21" s="52">
        <v>5</v>
      </c>
      <c r="B21" s="44">
        <v>1</v>
      </c>
      <c r="C21" s="44">
        <v>8</v>
      </c>
      <c r="D21" s="44">
        <v>1</v>
      </c>
      <c r="E21" s="134" t="s">
        <v>69</v>
      </c>
      <c r="F21" s="135"/>
      <c r="G21" s="86" t="s">
        <v>296</v>
      </c>
      <c r="H21" s="86" t="s">
        <v>354</v>
      </c>
      <c r="I21" s="86" t="s">
        <v>284</v>
      </c>
      <c r="J21" s="86" t="s">
        <v>364</v>
      </c>
      <c r="K21" s="113"/>
    </row>
    <row r="22" spans="1:11" ht="114" customHeight="1">
      <c r="A22" s="52">
        <v>5</v>
      </c>
      <c r="B22" s="44">
        <v>1</v>
      </c>
      <c r="C22" s="44">
        <v>9</v>
      </c>
      <c r="D22" s="44">
        <v>1</v>
      </c>
      <c r="E22" s="134" t="s">
        <v>321</v>
      </c>
      <c r="F22" s="135" t="s">
        <v>70</v>
      </c>
      <c r="G22" s="86" t="s">
        <v>296</v>
      </c>
      <c r="H22" s="86" t="s">
        <v>354</v>
      </c>
      <c r="I22" s="86" t="s">
        <v>285</v>
      </c>
      <c r="J22" s="136" t="s">
        <v>365</v>
      </c>
      <c r="K22" s="113"/>
    </row>
    <row r="23" spans="1:11" ht="69.75" customHeight="1">
      <c r="A23" s="52">
        <v>5</v>
      </c>
      <c r="B23" s="44">
        <v>1</v>
      </c>
      <c r="C23" s="44">
        <v>10</v>
      </c>
      <c r="D23" s="44">
        <v>1</v>
      </c>
      <c r="E23" s="134" t="s">
        <v>71</v>
      </c>
      <c r="F23" s="135" t="s">
        <v>72</v>
      </c>
      <c r="G23" s="86" t="s">
        <v>296</v>
      </c>
      <c r="H23" s="86" t="s">
        <v>296</v>
      </c>
      <c r="I23" s="86" t="s">
        <v>286</v>
      </c>
      <c r="J23" s="135" t="s">
        <v>366</v>
      </c>
      <c r="K23" s="113"/>
    </row>
    <row r="24" spans="1:11" ht="198.75" customHeight="1">
      <c r="A24" s="52">
        <v>5</v>
      </c>
      <c r="B24" s="44">
        <v>1</v>
      </c>
      <c r="C24" s="44">
        <v>11</v>
      </c>
      <c r="D24" s="44">
        <v>1</v>
      </c>
      <c r="E24" s="134" t="s">
        <v>73</v>
      </c>
      <c r="F24" s="135" t="s">
        <v>55</v>
      </c>
      <c r="G24" s="86" t="s">
        <v>296</v>
      </c>
      <c r="H24" s="86" t="s">
        <v>319</v>
      </c>
      <c r="I24" s="86" t="s">
        <v>287</v>
      </c>
      <c r="J24" s="135">
        <v>0</v>
      </c>
      <c r="K24" s="113"/>
    </row>
    <row r="25" spans="1:11" ht="162" customHeight="1">
      <c r="A25" s="52">
        <v>5</v>
      </c>
      <c r="B25" s="44">
        <v>1</v>
      </c>
      <c r="C25" s="44">
        <v>11</v>
      </c>
      <c r="D25" s="44">
        <v>2</v>
      </c>
      <c r="E25" s="134" t="s">
        <v>322</v>
      </c>
      <c r="F25" s="135" t="s">
        <v>55</v>
      </c>
      <c r="G25" s="86" t="s">
        <v>296</v>
      </c>
      <c r="H25" s="86" t="s">
        <v>296</v>
      </c>
      <c r="I25" s="86" t="s">
        <v>288</v>
      </c>
      <c r="J25" s="136" t="s">
        <v>367</v>
      </c>
      <c r="K25" s="113"/>
    </row>
    <row r="26" spans="1:11" ht="90">
      <c r="A26" s="52">
        <v>5</v>
      </c>
      <c r="B26" s="44">
        <v>1</v>
      </c>
      <c r="C26" s="44">
        <v>11</v>
      </c>
      <c r="D26" s="44">
        <v>3</v>
      </c>
      <c r="E26" s="134" t="s">
        <v>74</v>
      </c>
      <c r="F26" s="135" t="s">
        <v>55</v>
      </c>
      <c r="G26" s="86" t="s">
        <v>296</v>
      </c>
      <c r="H26" s="86" t="s">
        <v>319</v>
      </c>
      <c r="I26" s="86" t="s">
        <v>289</v>
      </c>
      <c r="J26" s="135"/>
      <c r="K26" s="113"/>
    </row>
    <row r="27" spans="1:11" ht="56.25">
      <c r="A27" s="52">
        <v>5</v>
      </c>
      <c r="B27" s="44">
        <v>1</v>
      </c>
      <c r="C27" s="44">
        <v>11</v>
      </c>
      <c r="D27" s="44">
        <v>4</v>
      </c>
      <c r="E27" s="134" t="s">
        <v>75</v>
      </c>
      <c r="F27" s="135" t="s">
        <v>55</v>
      </c>
      <c r="G27" s="86" t="s">
        <v>296</v>
      </c>
      <c r="H27" s="86" t="s">
        <v>296</v>
      </c>
      <c r="I27" s="135"/>
      <c r="J27" s="135"/>
      <c r="K27" s="113"/>
    </row>
    <row r="28" spans="1:11" ht="58.5" customHeight="1">
      <c r="A28" s="52">
        <v>5</v>
      </c>
      <c r="B28" s="44">
        <v>1</v>
      </c>
      <c r="C28" s="44">
        <v>11</v>
      </c>
      <c r="D28" s="44">
        <v>5</v>
      </c>
      <c r="E28" s="134" t="s">
        <v>76</v>
      </c>
      <c r="F28" s="135" t="s">
        <v>55</v>
      </c>
      <c r="G28" s="86" t="s">
        <v>296</v>
      </c>
      <c r="H28" s="86" t="s">
        <v>354</v>
      </c>
      <c r="I28" s="86" t="s">
        <v>75</v>
      </c>
      <c r="J28" s="86" t="s">
        <v>368</v>
      </c>
      <c r="K28" s="113"/>
    </row>
    <row r="29" spans="1:11" ht="33" customHeight="1">
      <c r="A29" s="52">
        <v>5</v>
      </c>
      <c r="B29" s="44">
        <v>1</v>
      </c>
      <c r="C29" s="44">
        <v>12</v>
      </c>
      <c r="D29" s="44">
        <v>1</v>
      </c>
      <c r="E29" s="134" t="s">
        <v>77</v>
      </c>
      <c r="F29" s="135" t="s">
        <v>55</v>
      </c>
      <c r="G29" s="86" t="s">
        <v>296</v>
      </c>
      <c r="H29" s="86" t="s">
        <v>354</v>
      </c>
      <c r="I29" s="86" t="s">
        <v>290</v>
      </c>
      <c r="J29" s="85">
        <v>0</v>
      </c>
      <c r="K29" s="113"/>
    </row>
    <row r="30" spans="1:11" ht="18.75" customHeight="1">
      <c r="A30" s="79">
        <v>5</v>
      </c>
      <c r="B30" s="79">
        <v>2</v>
      </c>
      <c r="C30" s="87"/>
      <c r="D30" s="87"/>
      <c r="E30" s="162" t="s">
        <v>78</v>
      </c>
      <c r="F30" s="163"/>
      <c r="G30" s="163"/>
      <c r="H30" s="163"/>
      <c r="I30" s="163"/>
      <c r="J30" s="163"/>
      <c r="K30" s="164"/>
    </row>
    <row r="31" spans="1:11" ht="72">
      <c r="A31" s="44">
        <v>5</v>
      </c>
      <c r="B31" s="44">
        <v>2</v>
      </c>
      <c r="C31" s="44">
        <v>1</v>
      </c>
      <c r="D31" s="44">
        <v>1</v>
      </c>
      <c r="E31" s="54" t="s">
        <v>79</v>
      </c>
      <c r="F31" s="58" t="s">
        <v>80</v>
      </c>
      <c r="G31" s="59" t="s">
        <v>296</v>
      </c>
      <c r="H31" s="58" t="s">
        <v>323</v>
      </c>
      <c r="I31" s="58" t="s">
        <v>208</v>
      </c>
      <c r="J31" s="54" t="s">
        <v>295</v>
      </c>
      <c r="K31" s="54"/>
    </row>
    <row r="32" spans="1:11" ht="84">
      <c r="A32" s="44">
        <v>5</v>
      </c>
      <c r="B32" s="44">
        <v>2</v>
      </c>
      <c r="C32" s="44">
        <v>1</v>
      </c>
      <c r="D32" s="44">
        <v>2</v>
      </c>
      <c r="E32" s="54" t="s">
        <v>81</v>
      </c>
      <c r="F32" s="54" t="s">
        <v>82</v>
      </c>
      <c r="G32" s="59" t="s">
        <v>296</v>
      </c>
      <c r="H32" s="58" t="s">
        <v>369</v>
      </c>
      <c r="I32" s="58" t="s">
        <v>209</v>
      </c>
      <c r="J32" s="54" t="s">
        <v>401</v>
      </c>
      <c r="K32" s="54"/>
    </row>
    <row r="33" spans="1:11" ht="72">
      <c r="A33" s="44">
        <v>5</v>
      </c>
      <c r="B33" s="44">
        <v>2</v>
      </c>
      <c r="C33" s="44">
        <v>1</v>
      </c>
      <c r="D33" s="44">
        <v>3</v>
      </c>
      <c r="E33" s="54" t="s">
        <v>83</v>
      </c>
      <c r="F33" s="58" t="s">
        <v>84</v>
      </c>
      <c r="G33" s="59" t="s">
        <v>296</v>
      </c>
      <c r="H33" s="58" t="s">
        <v>323</v>
      </c>
      <c r="I33" s="58" t="s">
        <v>210</v>
      </c>
      <c r="J33" s="54" t="s">
        <v>244</v>
      </c>
      <c r="K33" s="54"/>
    </row>
    <row r="34" spans="1:11" ht="60">
      <c r="A34" s="44">
        <v>5</v>
      </c>
      <c r="B34" s="44">
        <v>2</v>
      </c>
      <c r="C34" s="44">
        <v>1</v>
      </c>
      <c r="D34" s="44">
        <v>4</v>
      </c>
      <c r="E34" s="54" t="s">
        <v>85</v>
      </c>
      <c r="F34" s="58" t="s">
        <v>86</v>
      </c>
      <c r="G34" s="59" t="s">
        <v>296</v>
      </c>
      <c r="H34" s="58"/>
      <c r="I34" s="88" t="s">
        <v>211</v>
      </c>
      <c r="J34" s="58" t="s">
        <v>207</v>
      </c>
      <c r="K34" s="54"/>
    </row>
    <row r="35" spans="1:11" ht="44.25" customHeight="1">
      <c r="A35" s="44">
        <v>5</v>
      </c>
      <c r="B35" s="44">
        <v>2</v>
      </c>
      <c r="C35" s="44">
        <v>1</v>
      </c>
      <c r="D35" s="44">
        <v>5</v>
      </c>
      <c r="E35" s="54" t="s">
        <v>87</v>
      </c>
      <c r="F35" s="58" t="s">
        <v>88</v>
      </c>
      <c r="G35" s="89" t="s">
        <v>296</v>
      </c>
      <c r="H35" s="58" t="s">
        <v>323</v>
      </c>
      <c r="I35" s="54" t="s">
        <v>87</v>
      </c>
      <c r="J35" s="54" t="s">
        <v>370</v>
      </c>
      <c r="K35" s="54"/>
    </row>
    <row r="36" spans="1:11" ht="86.25" customHeight="1">
      <c r="A36" s="44">
        <v>5</v>
      </c>
      <c r="B36" s="44">
        <v>2</v>
      </c>
      <c r="C36" s="44">
        <v>1</v>
      </c>
      <c r="D36" s="44">
        <v>6</v>
      </c>
      <c r="E36" s="54" t="s">
        <v>89</v>
      </c>
      <c r="F36" s="58" t="s">
        <v>88</v>
      </c>
      <c r="G36" s="89" t="s">
        <v>296</v>
      </c>
      <c r="H36" s="58" t="s">
        <v>323</v>
      </c>
      <c r="I36" s="60" t="s">
        <v>297</v>
      </c>
      <c r="J36" s="54" t="s">
        <v>371</v>
      </c>
      <c r="K36" s="54"/>
    </row>
    <row r="37" spans="1:11" ht="48">
      <c r="A37" s="44">
        <v>5</v>
      </c>
      <c r="B37" s="44">
        <v>2</v>
      </c>
      <c r="C37" s="44">
        <v>1</v>
      </c>
      <c r="D37" s="44">
        <v>7</v>
      </c>
      <c r="E37" s="54" t="s">
        <v>90</v>
      </c>
      <c r="F37" s="58" t="s">
        <v>88</v>
      </c>
      <c r="G37" s="59" t="s">
        <v>296</v>
      </c>
      <c r="H37" s="58" t="s">
        <v>323</v>
      </c>
      <c r="I37" s="60" t="s">
        <v>212</v>
      </c>
      <c r="J37" s="54" t="s">
        <v>372</v>
      </c>
      <c r="K37" s="54"/>
    </row>
    <row r="38" spans="1:11" ht="98.25" customHeight="1">
      <c r="A38" s="44">
        <v>5</v>
      </c>
      <c r="B38" s="44">
        <v>2</v>
      </c>
      <c r="C38" s="44">
        <v>1</v>
      </c>
      <c r="D38" s="44">
        <v>8</v>
      </c>
      <c r="E38" s="54" t="s">
        <v>91</v>
      </c>
      <c r="F38" s="58" t="s">
        <v>88</v>
      </c>
      <c r="G38" s="59" t="s">
        <v>296</v>
      </c>
      <c r="H38" s="90">
        <v>43207</v>
      </c>
      <c r="I38" s="60" t="s">
        <v>213</v>
      </c>
      <c r="J38" s="54" t="s">
        <v>373</v>
      </c>
      <c r="K38" s="54"/>
    </row>
    <row r="39" spans="1:11" ht="85.5" customHeight="1">
      <c r="A39" s="44">
        <v>5</v>
      </c>
      <c r="B39" s="44">
        <v>2</v>
      </c>
      <c r="C39" s="44">
        <v>1</v>
      </c>
      <c r="D39" s="44">
        <v>9</v>
      </c>
      <c r="E39" s="54" t="s">
        <v>92</v>
      </c>
      <c r="F39" s="58" t="s">
        <v>93</v>
      </c>
      <c r="G39" s="59" t="s">
        <v>296</v>
      </c>
      <c r="H39" s="141">
        <v>0</v>
      </c>
      <c r="I39" s="60" t="s">
        <v>214</v>
      </c>
      <c r="J39" s="140" t="s">
        <v>374</v>
      </c>
      <c r="K39" s="54"/>
    </row>
    <row r="40" spans="1:11" ht="72.75" customHeight="1">
      <c r="A40" s="44">
        <v>5</v>
      </c>
      <c r="B40" s="44">
        <v>2</v>
      </c>
      <c r="C40" s="44">
        <v>1</v>
      </c>
      <c r="D40" s="44">
        <v>10</v>
      </c>
      <c r="E40" s="54" t="s">
        <v>94</v>
      </c>
      <c r="F40" s="58" t="s">
        <v>93</v>
      </c>
      <c r="G40" s="59" t="s">
        <v>296</v>
      </c>
      <c r="H40" s="58">
        <v>0</v>
      </c>
      <c r="I40" s="60" t="s">
        <v>215</v>
      </c>
      <c r="J40" s="142" t="s">
        <v>375</v>
      </c>
      <c r="K40" s="54"/>
    </row>
    <row r="41" spans="1:11" ht="84.75" customHeight="1">
      <c r="A41" s="44">
        <v>5</v>
      </c>
      <c r="B41" s="44">
        <v>2</v>
      </c>
      <c r="C41" s="44">
        <v>1</v>
      </c>
      <c r="D41" s="44">
        <v>11</v>
      </c>
      <c r="E41" s="54" t="s">
        <v>95</v>
      </c>
      <c r="F41" s="58" t="s">
        <v>93</v>
      </c>
      <c r="G41" s="59" t="s">
        <v>296</v>
      </c>
      <c r="H41" s="58" t="s">
        <v>329</v>
      </c>
      <c r="I41" s="60" t="s">
        <v>216</v>
      </c>
      <c r="J41" s="54" t="s">
        <v>311</v>
      </c>
      <c r="K41" s="54"/>
    </row>
    <row r="42" spans="1:11" ht="72.75" customHeight="1">
      <c r="A42" s="44">
        <v>5</v>
      </c>
      <c r="B42" s="44">
        <v>2</v>
      </c>
      <c r="C42" s="44">
        <v>1</v>
      </c>
      <c r="D42" s="44">
        <v>12</v>
      </c>
      <c r="E42" s="54" t="s">
        <v>96</v>
      </c>
      <c r="F42" s="58" t="s">
        <v>88</v>
      </c>
      <c r="G42" s="59" t="s">
        <v>296</v>
      </c>
      <c r="H42" s="58" t="s">
        <v>376</v>
      </c>
      <c r="I42" s="60" t="s">
        <v>298</v>
      </c>
      <c r="J42" s="54" t="s">
        <v>312</v>
      </c>
      <c r="K42" s="57"/>
    </row>
    <row r="43" spans="1:11" ht="72.75" customHeight="1">
      <c r="A43" s="44">
        <v>5</v>
      </c>
      <c r="B43" s="44">
        <v>2</v>
      </c>
      <c r="C43" s="44">
        <v>1</v>
      </c>
      <c r="D43" s="44">
        <v>13</v>
      </c>
      <c r="E43" s="54" t="s">
        <v>97</v>
      </c>
      <c r="F43" s="58" t="s">
        <v>88</v>
      </c>
      <c r="G43" s="59" t="s">
        <v>296</v>
      </c>
      <c r="H43" s="58" t="s">
        <v>299</v>
      </c>
      <c r="I43" s="60" t="s">
        <v>217</v>
      </c>
      <c r="J43" s="54" t="s">
        <v>293</v>
      </c>
      <c r="K43" s="57"/>
    </row>
    <row r="44" spans="1:11" ht="83.25" customHeight="1">
      <c r="A44" s="44">
        <v>5</v>
      </c>
      <c r="B44" s="44">
        <v>2</v>
      </c>
      <c r="C44" s="44">
        <v>1</v>
      </c>
      <c r="D44" s="44">
        <v>14</v>
      </c>
      <c r="E44" s="54" t="s">
        <v>98</v>
      </c>
      <c r="F44" s="58" t="s">
        <v>93</v>
      </c>
      <c r="G44" s="59" t="s">
        <v>296</v>
      </c>
      <c r="H44" s="58" t="s">
        <v>329</v>
      </c>
      <c r="I44" s="60" t="s">
        <v>218</v>
      </c>
      <c r="J44" s="60" t="s">
        <v>377</v>
      </c>
      <c r="K44" s="54"/>
    </row>
    <row r="45" spans="1:11" ht="302.25" customHeight="1">
      <c r="A45" s="44">
        <v>5</v>
      </c>
      <c r="B45" s="44">
        <v>2</v>
      </c>
      <c r="C45" s="44">
        <v>1</v>
      </c>
      <c r="D45" s="44">
        <v>15</v>
      </c>
      <c r="E45" s="54" t="s">
        <v>99</v>
      </c>
      <c r="F45" s="58" t="s">
        <v>100</v>
      </c>
      <c r="G45" s="89" t="s">
        <v>296</v>
      </c>
      <c r="H45" s="90" t="s">
        <v>323</v>
      </c>
      <c r="I45" s="60" t="s">
        <v>219</v>
      </c>
      <c r="J45" s="54" t="s">
        <v>378</v>
      </c>
      <c r="K45" s="54"/>
    </row>
    <row r="46" spans="1:11" ht="60" customHeight="1">
      <c r="A46" s="44">
        <v>5</v>
      </c>
      <c r="B46" s="44">
        <v>2</v>
      </c>
      <c r="C46" s="44">
        <v>1</v>
      </c>
      <c r="D46" s="44">
        <v>16</v>
      </c>
      <c r="E46" s="54" t="s">
        <v>101</v>
      </c>
      <c r="F46" s="58" t="s">
        <v>100</v>
      </c>
      <c r="G46" s="59" t="s">
        <v>296</v>
      </c>
      <c r="H46" s="58">
        <v>0</v>
      </c>
      <c r="I46" s="60" t="s">
        <v>220</v>
      </c>
      <c r="J46" s="54" t="s">
        <v>314</v>
      </c>
      <c r="K46" s="54"/>
    </row>
    <row r="47" spans="1:11" ht="48.75" customHeight="1">
      <c r="A47" s="44">
        <v>5</v>
      </c>
      <c r="B47" s="44">
        <v>2</v>
      </c>
      <c r="C47" s="44">
        <v>1</v>
      </c>
      <c r="D47" s="44">
        <v>17</v>
      </c>
      <c r="E47" s="54" t="s">
        <v>379</v>
      </c>
      <c r="F47" s="58" t="s">
        <v>88</v>
      </c>
      <c r="G47" s="59" t="s">
        <v>296</v>
      </c>
      <c r="H47" s="58" t="s">
        <v>369</v>
      </c>
      <c r="I47" s="54" t="s">
        <v>334</v>
      </c>
      <c r="J47" s="54" t="s">
        <v>380</v>
      </c>
      <c r="K47" s="54"/>
    </row>
    <row r="48" spans="1:11" ht="23.25" customHeight="1">
      <c r="A48" s="44"/>
      <c r="B48" s="44"/>
      <c r="C48" s="44"/>
      <c r="D48" s="44"/>
      <c r="E48" s="162" t="s">
        <v>27</v>
      </c>
      <c r="F48" s="163"/>
      <c r="G48" s="163"/>
      <c r="H48" s="163"/>
      <c r="I48" s="163"/>
      <c r="J48" s="163"/>
      <c r="K48" s="164"/>
    </row>
    <row r="49" spans="1:11" ht="108.75" customHeight="1">
      <c r="A49" s="44">
        <v>5</v>
      </c>
      <c r="B49" s="44">
        <v>3</v>
      </c>
      <c r="C49" s="44">
        <v>1</v>
      </c>
      <c r="D49" s="44">
        <v>1</v>
      </c>
      <c r="E49" s="91" t="s">
        <v>102</v>
      </c>
      <c r="F49" s="58" t="s">
        <v>103</v>
      </c>
      <c r="G49" s="89" t="s">
        <v>296</v>
      </c>
      <c r="H49" s="58" t="s">
        <v>323</v>
      </c>
      <c r="I49" s="60" t="s">
        <v>221</v>
      </c>
      <c r="J49" s="92" t="s">
        <v>381</v>
      </c>
      <c r="K49" s="54"/>
    </row>
    <row r="50" spans="1:11" ht="96">
      <c r="A50" s="44">
        <v>5</v>
      </c>
      <c r="B50" s="44">
        <v>3</v>
      </c>
      <c r="C50" s="44">
        <v>1</v>
      </c>
      <c r="D50" s="87">
        <v>2</v>
      </c>
      <c r="E50" s="54" t="s">
        <v>104</v>
      </c>
      <c r="F50" s="54" t="s">
        <v>105</v>
      </c>
      <c r="G50" s="59" t="s">
        <v>296</v>
      </c>
      <c r="H50" s="58">
        <v>2016</v>
      </c>
      <c r="I50" s="60" t="s">
        <v>222</v>
      </c>
      <c r="J50" s="54" t="s">
        <v>313</v>
      </c>
      <c r="K50" s="54"/>
    </row>
    <row r="51" spans="1:11" ht="111.75" customHeight="1">
      <c r="A51" s="44">
        <v>5</v>
      </c>
      <c r="B51" s="44">
        <v>3</v>
      </c>
      <c r="C51" s="44">
        <v>1</v>
      </c>
      <c r="D51" s="44">
        <v>3</v>
      </c>
      <c r="E51" s="54" t="s">
        <v>106</v>
      </c>
      <c r="F51" s="54" t="s">
        <v>107</v>
      </c>
      <c r="G51" s="59" t="s">
        <v>296</v>
      </c>
      <c r="H51" s="54" t="s">
        <v>324</v>
      </c>
      <c r="I51" s="60" t="s">
        <v>223</v>
      </c>
      <c r="J51" s="54" t="s">
        <v>325</v>
      </c>
      <c r="K51" s="54"/>
    </row>
    <row r="52" spans="1:11" ht="36">
      <c r="A52" s="44">
        <v>5</v>
      </c>
      <c r="B52" s="44">
        <v>3</v>
      </c>
      <c r="C52" s="44">
        <v>1</v>
      </c>
      <c r="D52" s="44">
        <v>4</v>
      </c>
      <c r="E52" s="54" t="s">
        <v>108</v>
      </c>
      <c r="F52" s="54" t="s">
        <v>107</v>
      </c>
      <c r="G52" s="59" t="s">
        <v>296</v>
      </c>
      <c r="H52" s="59" t="s">
        <v>296</v>
      </c>
      <c r="I52" s="60" t="s">
        <v>224</v>
      </c>
      <c r="J52" s="54" t="s">
        <v>294</v>
      </c>
      <c r="K52" s="54"/>
    </row>
    <row r="53" spans="1:11" ht="270.75" customHeight="1">
      <c r="A53" s="44">
        <v>5</v>
      </c>
      <c r="B53" s="44">
        <v>3</v>
      </c>
      <c r="C53" s="44">
        <v>1</v>
      </c>
      <c r="D53" s="44">
        <v>5</v>
      </c>
      <c r="E53" s="54" t="s">
        <v>109</v>
      </c>
      <c r="F53" s="54" t="s">
        <v>300</v>
      </c>
      <c r="G53" s="59" t="s">
        <v>296</v>
      </c>
      <c r="H53" s="54" t="s">
        <v>323</v>
      </c>
      <c r="I53" s="60" t="s">
        <v>225</v>
      </c>
      <c r="J53" s="54" t="s">
        <v>382</v>
      </c>
      <c r="K53" s="54"/>
    </row>
    <row r="54" spans="1:11" ht="39.75" customHeight="1">
      <c r="A54" s="44">
        <v>5</v>
      </c>
      <c r="B54" s="44">
        <v>3</v>
      </c>
      <c r="C54" s="44">
        <v>1</v>
      </c>
      <c r="D54" s="44">
        <v>6</v>
      </c>
      <c r="E54" s="54" t="s">
        <v>110</v>
      </c>
      <c r="F54" s="54" t="s">
        <v>107</v>
      </c>
      <c r="G54" s="59" t="s">
        <v>296</v>
      </c>
      <c r="H54" s="54" t="s">
        <v>323</v>
      </c>
      <c r="I54" s="60" t="s">
        <v>226</v>
      </c>
      <c r="J54" s="54" t="s">
        <v>326</v>
      </c>
      <c r="K54" s="54"/>
    </row>
    <row r="55" spans="1:11" ht="78" customHeight="1">
      <c r="A55" s="44">
        <v>5</v>
      </c>
      <c r="B55" s="44">
        <v>3</v>
      </c>
      <c r="C55" s="44">
        <v>1</v>
      </c>
      <c r="D55" s="44">
        <v>7</v>
      </c>
      <c r="E55" s="54" t="s">
        <v>111</v>
      </c>
      <c r="F55" s="54" t="s">
        <v>107</v>
      </c>
      <c r="G55" s="59" t="s">
        <v>296</v>
      </c>
      <c r="H55" s="54" t="s">
        <v>383</v>
      </c>
      <c r="I55" s="60" t="s">
        <v>227</v>
      </c>
      <c r="J55" s="54" t="s">
        <v>395</v>
      </c>
      <c r="K55" s="54"/>
    </row>
    <row r="56" spans="1:11" ht="331.5" customHeight="1">
      <c r="A56" s="44">
        <v>5</v>
      </c>
      <c r="B56" s="44">
        <v>3</v>
      </c>
      <c r="C56" s="44">
        <v>1</v>
      </c>
      <c r="D56" s="44">
        <v>8</v>
      </c>
      <c r="E56" s="54" t="s">
        <v>112</v>
      </c>
      <c r="F56" s="54" t="s">
        <v>107</v>
      </c>
      <c r="G56" s="59" t="s">
        <v>296</v>
      </c>
      <c r="H56" s="54" t="s">
        <v>323</v>
      </c>
      <c r="I56" s="60" t="s">
        <v>228</v>
      </c>
      <c r="J56" s="54" t="s">
        <v>396</v>
      </c>
      <c r="K56" s="57"/>
    </row>
    <row r="57" spans="1:11" ht="85.5" customHeight="1">
      <c r="A57" s="44">
        <v>5</v>
      </c>
      <c r="B57" s="44">
        <v>3</v>
      </c>
      <c r="C57" s="44">
        <v>1</v>
      </c>
      <c r="D57" s="44">
        <v>9</v>
      </c>
      <c r="E57" s="54" t="s">
        <v>113</v>
      </c>
      <c r="F57" s="54" t="s">
        <v>107</v>
      </c>
      <c r="G57" s="59" t="s">
        <v>296</v>
      </c>
      <c r="H57" s="143">
        <v>43207</v>
      </c>
      <c r="I57" s="60" t="s">
        <v>315</v>
      </c>
      <c r="J57" s="54" t="s">
        <v>384</v>
      </c>
      <c r="K57" s="54"/>
    </row>
    <row r="58" spans="1:11" ht="76.5" customHeight="1">
      <c r="A58" s="44">
        <v>5</v>
      </c>
      <c r="B58" s="44">
        <v>3</v>
      </c>
      <c r="C58" s="44">
        <v>1</v>
      </c>
      <c r="D58" s="44">
        <v>10</v>
      </c>
      <c r="E58" s="54" t="s">
        <v>114</v>
      </c>
      <c r="F58" s="54" t="s">
        <v>107</v>
      </c>
      <c r="G58" s="59" t="s">
        <v>296</v>
      </c>
      <c r="H58" s="54" t="s">
        <v>323</v>
      </c>
      <c r="I58" s="60" t="s">
        <v>229</v>
      </c>
      <c r="J58" s="54" t="s">
        <v>385</v>
      </c>
      <c r="K58" s="57"/>
    </row>
    <row r="59" spans="1:11" ht="63.75" customHeight="1">
      <c r="A59" s="44">
        <v>5</v>
      </c>
      <c r="B59" s="44">
        <v>3</v>
      </c>
      <c r="C59" s="44">
        <v>1</v>
      </c>
      <c r="D59" s="44">
        <v>11</v>
      </c>
      <c r="E59" s="54" t="s">
        <v>115</v>
      </c>
      <c r="F59" s="54" t="s">
        <v>107</v>
      </c>
      <c r="G59" s="59" t="s">
        <v>296</v>
      </c>
      <c r="H59" s="54" t="s">
        <v>323</v>
      </c>
      <c r="I59" s="54" t="s">
        <v>115</v>
      </c>
      <c r="J59" s="54" t="s">
        <v>301</v>
      </c>
      <c r="K59" s="54"/>
    </row>
    <row r="60" spans="1:11" ht="25.5" customHeight="1">
      <c r="A60" s="44"/>
      <c r="B60" s="44"/>
      <c r="C60" s="44"/>
      <c r="D60" s="44"/>
      <c r="E60" s="162" t="s">
        <v>33</v>
      </c>
      <c r="F60" s="163"/>
      <c r="G60" s="163"/>
      <c r="H60" s="163"/>
      <c r="I60" s="163"/>
      <c r="J60" s="163"/>
      <c r="K60" s="164"/>
    </row>
    <row r="61" spans="1:11" ht="263.25" customHeight="1">
      <c r="A61" s="44">
        <v>5</v>
      </c>
      <c r="B61" s="44">
        <v>4</v>
      </c>
      <c r="C61" s="44">
        <v>1</v>
      </c>
      <c r="D61" s="44">
        <v>1</v>
      </c>
      <c r="E61" s="91" t="s">
        <v>116</v>
      </c>
      <c r="F61" s="54" t="s">
        <v>117</v>
      </c>
      <c r="G61" s="57"/>
      <c r="H61" s="54" t="s">
        <v>387</v>
      </c>
      <c r="I61" s="60" t="s">
        <v>230</v>
      </c>
      <c r="J61" s="54" t="s">
        <v>327</v>
      </c>
      <c r="K61" s="54"/>
    </row>
    <row r="62" spans="1:11" ht="97.5" customHeight="1">
      <c r="A62" s="44">
        <v>5</v>
      </c>
      <c r="B62" s="44">
        <v>4</v>
      </c>
      <c r="C62" s="44">
        <v>1</v>
      </c>
      <c r="D62" s="44">
        <v>2</v>
      </c>
      <c r="E62" s="54" t="s">
        <v>118</v>
      </c>
      <c r="F62" s="54" t="s">
        <v>117</v>
      </c>
      <c r="G62" s="59" t="s">
        <v>296</v>
      </c>
      <c r="H62" s="54" t="s">
        <v>388</v>
      </c>
      <c r="I62" s="60" t="s">
        <v>231</v>
      </c>
      <c r="J62" s="54" t="s">
        <v>389</v>
      </c>
      <c r="K62" s="54"/>
    </row>
    <row r="63" spans="1:11" ht="98.25" customHeight="1">
      <c r="A63" s="44">
        <v>5</v>
      </c>
      <c r="B63" s="44">
        <v>4</v>
      </c>
      <c r="C63" s="44">
        <v>1</v>
      </c>
      <c r="D63" s="44">
        <v>3</v>
      </c>
      <c r="E63" s="54" t="s">
        <v>119</v>
      </c>
      <c r="F63" s="54" t="s">
        <v>105</v>
      </c>
      <c r="G63" s="59" t="s">
        <v>296</v>
      </c>
      <c r="H63" s="54"/>
      <c r="I63" s="60" t="s">
        <v>302</v>
      </c>
      <c r="J63" s="54" t="s">
        <v>390</v>
      </c>
      <c r="K63" s="54" t="s">
        <v>391</v>
      </c>
    </row>
    <row r="64" spans="1:11" ht="198" customHeight="1">
      <c r="A64" s="44">
        <v>5</v>
      </c>
      <c r="B64" s="44">
        <v>4</v>
      </c>
      <c r="C64" s="44">
        <v>1</v>
      </c>
      <c r="D64" s="44">
        <v>4</v>
      </c>
      <c r="E64" s="54" t="s">
        <v>120</v>
      </c>
      <c r="F64" s="54" t="s">
        <v>107</v>
      </c>
      <c r="G64" s="59" t="s">
        <v>296</v>
      </c>
      <c r="H64" s="54" t="s">
        <v>323</v>
      </c>
      <c r="I64" s="60" t="s">
        <v>232</v>
      </c>
      <c r="J64" s="54" t="s">
        <v>392</v>
      </c>
      <c r="K64" s="54"/>
    </row>
    <row r="65" spans="1:11" ht="75.75" customHeight="1">
      <c r="A65" s="44">
        <v>5</v>
      </c>
      <c r="B65" s="44">
        <v>4</v>
      </c>
      <c r="C65" s="44">
        <v>1</v>
      </c>
      <c r="D65" s="44">
        <v>5</v>
      </c>
      <c r="E65" s="54" t="s">
        <v>121</v>
      </c>
      <c r="F65" s="54" t="s">
        <v>107</v>
      </c>
      <c r="G65" s="59" t="s">
        <v>296</v>
      </c>
      <c r="H65" s="54" t="s">
        <v>323</v>
      </c>
      <c r="I65" s="60" t="s">
        <v>233</v>
      </c>
      <c r="J65" s="54" t="s">
        <v>393</v>
      </c>
      <c r="K65" s="54"/>
    </row>
    <row r="66" spans="1:11" ht="61.5" customHeight="1">
      <c r="A66" s="44">
        <v>5</v>
      </c>
      <c r="B66" s="44">
        <v>4</v>
      </c>
      <c r="C66" s="44">
        <v>1</v>
      </c>
      <c r="D66" s="44">
        <v>6</v>
      </c>
      <c r="E66" s="54" t="s">
        <v>122</v>
      </c>
      <c r="F66" s="54" t="s">
        <v>107</v>
      </c>
      <c r="G66" s="59" t="s">
        <v>296</v>
      </c>
      <c r="H66" s="54" t="s">
        <v>323</v>
      </c>
      <c r="I66" s="60" t="s">
        <v>234</v>
      </c>
      <c r="J66" s="54" t="s">
        <v>394</v>
      </c>
      <c r="K66" s="54"/>
    </row>
    <row r="67" spans="1:11" ht="96.75" customHeight="1">
      <c r="A67" s="44">
        <v>5</v>
      </c>
      <c r="B67" s="44">
        <v>4</v>
      </c>
      <c r="C67" s="44">
        <v>1</v>
      </c>
      <c r="D67" s="44">
        <v>7</v>
      </c>
      <c r="E67" s="54" t="s">
        <v>123</v>
      </c>
      <c r="F67" s="54" t="s">
        <v>107</v>
      </c>
      <c r="G67" s="59" t="s">
        <v>296</v>
      </c>
      <c r="H67" s="54">
        <v>0</v>
      </c>
      <c r="I67" s="60" t="s">
        <v>235</v>
      </c>
      <c r="J67" s="54" t="s">
        <v>303</v>
      </c>
      <c r="K67" s="54"/>
    </row>
    <row r="68" spans="1:11" ht="72.75" customHeight="1">
      <c r="A68" s="44">
        <v>5</v>
      </c>
      <c r="B68" s="44">
        <v>4</v>
      </c>
      <c r="C68" s="44">
        <v>1</v>
      </c>
      <c r="D68" s="44">
        <v>8</v>
      </c>
      <c r="E68" s="54" t="s">
        <v>124</v>
      </c>
      <c r="F68" s="54" t="s">
        <v>107</v>
      </c>
      <c r="G68" s="59" t="s">
        <v>296</v>
      </c>
      <c r="H68" s="54" t="s">
        <v>331</v>
      </c>
      <c r="I68" s="60" t="s">
        <v>236</v>
      </c>
      <c r="J68" s="54" t="s">
        <v>304</v>
      </c>
      <c r="K68" s="54"/>
    </row>
    <row r="69" spans="1:11" ht="60">
      <c r="A69" s="44">
        <v>5</v>
      </c>
      <c r="B69" s="44">
        <v>4</v>
      </c>
      <c r="C69" s="44">
        <v>1</v>
      </c>
      <c r="D69" s="44">
        <v>9</v>
      </c>
      <c r="E69" s="54" t="s">
        <v>125</v>
      </c>
      <c r="F69" s="54" t="s">
        <v>107</v>
      </c>
      <c r="G69" s="59" t="s">
        <v>296</v>
      </c>
      <c r="H69" s="54" t="s">
        <v>331</v>
      </c>
      <c r="I69" s="60" t="s">
        <v>237</v>
      </c>
      <c r="J69" s="54" t="s">
        <v>291</v>
      </c>
      <c r="K69" s="54"/>
    </row>
    <row r="70" spans="1:11" ht="108" customHeight="1">
      <c r="A70" s="44">
        <v>5</v>
      </c>
      <c r="B70" s="44">
        <v>4</v>
      </c>
      <c r="C70" s="44">
        <v>1</v>
      </c>
      <c r="D70" s="44">
        <v>10</v>
      </c>
      <c r="E70" s="54" t="s">
        <v>126</v>
      </c>
      <c r="F70" s="54" t="s">
        <v>107</v>
      </c>
      <c r="G70" s="59" t="s">
        <v>296</v>
      </c>
      <c r="H70" s="54" t="s">
        <v>316</v>
      </c>
      <c r="I70" s="60" t="s">
        <v>238</v>
      </c>
      <c r="J70" s="54" t="s">
        <v>292</v>
      </c>
      <c r="K70" s="54"/>
    </row>
    <row r="71" spans="1:11" ht="135.75" customHeight="1">
      <c r="A71" s="44">
        <v>5</v>
      </c>
      <c r="B71" s="44">
        <v>4</v>
      </c>
      <c r="C71" s="44">
        <v>1</v>
      </c>
      <c r="D71" s="44">
        <v>11</v>
      </c>
      <c r="E71" s="54" t="s">
        <v>127</v>
      </c>
      <c r="F71" s="54" t="s">
        <v>128</v>
      </c>
      <c r="G71" s="59" t="s">
        <v>296</v>
      </c>
      <c r="H71" s="54"/>
      <c r="I71" s="54"/>
      <c r="J71" s="54"/>
      <c r="K71" s="54"/>
    </row>
    <row r="72" spans="1:11" ht="63" customHeight="1">
      <c r="A72" s="44">
        <v>5</v>
      </c>
      <c r="B72" s="44">
        <v>4</v>
      </c>
      <c r="C72" s="44">
        <v>1</v>
      </c>
      <c r="D72" s="44">
        <v>12</v>
      </c>
      <c r="E72" s="54" t="s">
        <v>129</v>
      </c>
      <c r="F72" s="54" t="s">
        <v>130</v>
      </c>
      <c r="G72" s="59" t="s">
        <v>296</v>
      </c>
      <c r="H72" s="59" t="s">
        <v>296</v>
      </c>
      <c r="I72" s="60" t="s">
        <v>239</v>
      </c>
      <c r="J72" s="60" t="s">
        <v>308</v>
      </c>
      <c r="K72" s="54"/>
    </row>
    <row r="73" spans="1:11" ht="83.25" customHeight="1">
      <c r="A73" s="44">
        <v>5</v>
      </c>
      <c r="B73" s="44">
        <v>4</v>
      </c>
      <c r="C73" s="44">
        <v>1</v>
      </c>
      <c r="D73" s="44">
        <v>13</v>
      </c>
      <c r="E73" s="54" t="s">
        <v>131</v>
      </c>
      <c r="F73" s="54" t="s">
        <v>130</v>
      </c>
      <c r="G73" s="59" t="s">
        <v>296</v>
      </c>
      <c r="H73" s="59" t="s">
        <v>296</v>
      </c>
      <c r="I73" s="60" t="s">
        <v>240</v>
      </c>
      <c r="J73" s="60" t="s">
        <v>309</v>
      </c>
      <c r="K73" s="54"/>
    </row>
    <row r="74" spans="1:11" ht="121.5" customHeight="1">
      <c r="A74" s="44">
        <v>5</v>
      </c>
      <c r="B74" s="44">
        <v>4</v>
      </c>
      <c r="C74" s="44">
        <v>1</v>
      </c>
      <c r="D74" s="44">
        <v>14</v>
      </c>
      <c r="E74" s="54" t="s">
        <v>132</v>
      </c>
      <c r="F74" s="54" t="s">
        <v>305</v>
      </c>
      <c r="G74" s="59" t="s">
        <v>296</v>
      </c>
      <c r="H74" s="59" t="s">
        <v>296</v>
      </c>
      <c r="I74" s="60" t="s">
        <v>241</v>
      </c>
      <c r="J74" s="54" t="s">
        <v>386</v>
      </c>
      <c r="K74" s="54"/>
    </row>
    <row r="75" spans="1:11" ht="72.75" customHeight="1">
      <c r="A75" s="44">
        <v>5</v>
      </c>
      <c r="B75" s="44">
        <v>4</v>
      </c>
      <c r="C75" s="44">
        <v>1</v>
      </c>
      <c r="D75" s="44">
        <v>15</v>
      </c>
      <c r="E75" s="54" t="s">
        <v>307</v>
      </c>
      <c r="F75" s="54" t="s">
        <v>107</v>
      </c>
      <c r="G75" s="59" t="s">
        <v>296</v>
      </c>
      <c r="H75" s="54" t="s">
        <v>328</v>
      </c>
      <c r="I75" s="60" t="s">
        <v>242</v>
      </c>
      <c r="J75" s="54" t="s">
        <v>306</v>
      </c>
      <c r="K75" s="54"/>
    </row>
    <row r="76" spans="1:11" ht="62.25" customHeight="1">
      <c r="A76" s="44">
        <v>5</v>
      </c>
      <c r="B76" s="44">
        <v>4</v>
      </c>
      <c r="C76" s="44">
        <v>1</v>
      </c>
      <c r="D76" s="44">
        <v>16</v>
      </c>
      <c r="E76" s="52" t="s">
        <v>133</v>
      </c>
      <c r="F76" s="54" t="s">
        <v>107</v>
      </c>
      <c r="G76" s="59" t="s">
        <v>296</v>
      </c>
      <c r="H76" s="54" t="s">
        <v>323</v>
      </c>
      <c r="I76" s="60" t="s">
        <v>243</v>
      </c>
      <c r="J76" s="54" t="s">
        <v>293</v>
      </c>
      <c r="K76" s="54"/>
    </row>
  </sheetData>
  <sheetProtection/>
  <mergeCells count="14">
    <mergeCell ref="A2:J2"/>
    <mergeCell ref="A3:K3"/>
    <mergeCell ref="H5:H6"/>
    <mergeCell ref="I5:I6"/>
    <mergeCell ref="J5:J6"/>
    <mergeCell ref="K5:K6"/>
    <mergeCell ref="E30:K30"/>
    <mergeCell ref="E48:K48"/>
    <mergeCell ref="E60:K60"/>
    <mergeCell ref="E7:K7"/>
    <mergeCell ref="A5:D5"/>
    <mergeCell ref="E5:E6"/>
    <mergeCell ref="F5:F6"/>
    <mergeCell ref="G5:G6"/>
  </mergeCells>
  <printOptions/>
  <pageMargins left="0.3937007874015748" right="0" top="0" bottom="0"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17"/>
  <sheetViews>
    <sheetView zoomScalePageLayoutView="0" workbookViewId="0" topLeftCell="A25">
      <selection activeCell="D7" sqref="D7:D8"/>
    </sheetView>
  </sheetViews>
  <sheetFormatPr defaultColWidth="9.140625" defaultRowHeight="15"/>
  <cols>
    <col min="1" max="1" width="4.421875" style="0" customWidth="1"/>
    <col min="2" max="2" width="4.140625" style="0" customWidth="1"/>
    <col min="3" max="3" width="36.7109375" style="0" customWidth="1"/>
    <col min="4" max="4" width="31.28125" style="0" customWidth="1"/>
    <col min="5" max="5" width="9.00390625" style="0" customWidth="1"/>
    <col min="6" max="6" width="18.140625" style="0" customWidth="1"/>
    <col min="7" max="7" width="23.00390625" style="0" customWidth="1"/>
    <col min="8" max="8" width="15.140625" style="0" customWidth="1"/>
  </cols>
  <sheetData>
    <row r="1" spans="1:12" ht="15" customHeight="1">
      <c r="A1" s="14" t="s">
        <v>134</v>
      </c>
      <c r="B1" s="98"/>
      <c r="C1" s="98"/>
      <c r="D1" s="98"/>
      <c r="E1" s="98"/>
      <c r="F1" s="98"/>
      <c r="G1" s="98" t="s">
        <v>403</v>
      </c>
      <c r="H1" s="99"/>
      <c r="I1" s="13"/>
      <c r="J1" s="13"/>
      <c r="K1" s="13"/>
      <c r="L1" s="13"/>
    </row>
    <row r="2" spans="1:8" ht="15" customHeight="1">
      <c r="A2" s="174"/>
      <c r="B2" s="174"/>
      <c r="C2" s="174"/>
      <c r="D2" s="174"/>
      <c r="E2" s="174"/>
      <c r="F2" s="174"/>
      <c r="G2" s="174"/>
      <c r="H2" s="174"/>
    </row>
    <row r="3" spans="1:8" ht="15">
      <c r="A3" s="168" t="s">
        <v>135</v>
      </c>
      <c r="B3" s="169"/>
      <c r="C3" s="169"/>
      <c r="D3" s="169"/>
      <c r="E3" s="169"/>
      <c r="F3" s="169"/>
      <c r="G3" s="169"/>
      <c r="H3" s="169"/>
    </row>
    <row r="4" spans="1:8" ht="12.75" customHeight="1">
      <c r="A4" s="171" t="s">
        <v>43</v>
      </c>
      <c r="B4" s="171"/>
      <c r="C4" s="171"/>
      <c r="D4" s="169"/>
      <c r="E4" s="169"/>
      <c r="F4" s="169"/>
      <c r="G4" s="169"/>
      <c r="H4" s="169"/>
    </row>
    <row r="5" spans="1:8" ht="15">
      <c r="A5" s="171"/>
      <c r="B5" s="171"/>
      <c r="C5" s="171"/>
      <c r="D5" s="169"/>
      <c r="E5" s="169"/>
      <c r="F5" s="169"/>
      <c r="G5" s="169"/>
      <c r="H5" s="169"/>
    </row>
    <row r="6" ht="15">
      <c r="A6" s="17"/>
    </row>
    <row r="7" spans="1:8" ht="90" customHeight="1">
      <c r="A7" s="147" t="s">
        <v>44</v>
      </c>
      <c r="B7" s="147"/>
      <c r="C7" s="147" t="s">
        <v>136</v>
      </c>
      <c r="D7" s="147" t="s">
        <v>137</v>
      </c>
      <c r="E7" s="147" t="s">
        <v>138</v>
      </c>
      <c r="F7" s="147" t="s">
        <v>139</v>
      </c>
      <c r="G7" s="147" t="s">
        <v>140</v>
      </c>
      <c r="H7" s="147" t="s">
        <v>141</v>
      </c>
    </row>
    <row r="8" spans="1:8" ht="15">
      <c r="A8" s="11" t="s">
        <v>9</v>
      </c>
      <c r="B8" s="11" t="s">
        <v>50</v>
      </c>
      <c r="C8" s="147"/>
      <c r="D8" s="147"/>
      <c r="E8" s="147"/>
      <c r="F8" s="147"/>
      <c r="G8" s="147"/>
      <c r="H8" s="147"/>
    </row>
    <row r="9" spans="1:8" ht="15">
      <c r="A9" s="33">
        <v>5</v>
      </c>
      <c r="B9" s="33">
        <v>1</v>
      </c>
      <c r="C9" s="170" t="s">
        <v>16</v>
      </c>
      <c r="D9" s="170"/>
      <c r="E9" s="170"/>
      <c r="F9" s="170"/>
      <c r="G9" s="170"/>
      <c r="H9" s="170"/>
    </row>
    <row r="10" spans="1:8" ht="109.5" customHeight="1">
      <c r="A10" s="11"/>
      <c r="B10" s="11"/>
      <c r="C10" s="10" t="s">
        <v>142</v>
      </c>
      <c r="D10" s="10" t="s">
        <v>143</v>
      </c>
      <c r="E10" s="10"/>
      <c r="F10" s="10"/>
      <c r="G10" s="10"/>
      <c r="H10" s="10"/>
    </row>
    <row r="11" spans="1:8" ht="15">
      <c r="A11" s="11">
        <v>5</v>
      </c>
      <c r="B11" s="11">
        <v>2</v>
      </c>
      <c r="C11" s="172" t="s">
        <v>144</v>
      </c>
      <c r="D11" s="172"/>
      <c r="E11" s="172"/>
      <c r="F11" s="172"/>
      <c r="G11" s="172"/>
      <c r="H11" s="10"/>
    </row>
    <row r="12" spans="3:8" ht="84" customHeight="1">
      <c r="C12" s="34" t="s">
        <v>145</v>
      </c>
      <c r="D12" s="11" t="s">
        <v>146</v>
      </c>
      <c r="E12" s="44">
        <v>2.74</v>
      </c>
      <c r="F12" s="47">
        <v>1.615</v>
      </c>
      <c r="G12" s="47">
        <v>58.9</v>
      </c>
      <c r="H12" s="43"/>
    </row>
    <row r="13" spans="1:8" ht="15">
      <c r="A13" s="11">
        <v>5</v>
      </c>
      <c r="B13" s="11">
        <v>3</v>
      </c>
      <c r="C13" s="172" t="s">
        <v>27</v>
      </c>
      <c r="D13" s="172"/>
      <c r="E13" s="172"/>
      <c r="F13" s="172"/>
      <c r="G13" s="172"/>
      <c r="H13" s="172"/>
    </row>
    <row r="14" spans="3:8" ht="33.75" customHeight="1">
      <c r="C14" s="173" t="s">
        <v>147</v>
      </c>
      <c r="D14" s="173"/>
      <c r="E14" s="173"/>
      <c r="F14" s="173"/>
      <c r="G14" s="173"/>
      <c r="H14" s="173"/>
    </row>
    <row r="15" spans="1:8" ht="15">
      <c r="A15" s="11">
        <v>5</v>
      </c>
      <c r="B15" s="11">
        <v>4</v>
      </c>
      <c r="C15" s="172" t="s">
        <v>33</v>
      </c>
      <c r="D15" s="172"/>
      <c r="E15" s="172"/>
      <c r="F15" s="172"/>
      <c r="G15" s="172"/>
      <c r="H15" s="172"/>
    </row>
    <row r="16" spans="1:8" ht="15">
      <c r="A16" s="147"/>
      <c r="B16" s="147"/>
      <c r="C16" s="175" t="s">
        <v>148</v>
      </c>
      <c r="D16" s="152" t="s">
        <v>143</v>
      </c>
      <c r="E16" s="152"/>
      <c r="F16" s="152"/>
      <c r="G16" s="152"/>
      <c r="H16" s="152"/>
    </row>
    <row r="17" spans="1:8" ht="190.5" customHeight="1">
      <c r="A17" s="147"/>
      <c r="B17" s="147"/>
      <c r="C17" s="175"/>
      <c r="D17" s="152"/>
      <c r="E17" s="152"/>
      <c r="F17" s="152"/>
      <c r="G17" s="152"/>
      <c r="H17" s="152"/>
    </row>
  </sheetData>
  <sheetProtection/>
  <mergeCells count="23">
    <mergeCell ref="A2:H2"/>
    <mergeCell ref="F16:F17"/>
    <mergeCell ref="C16:C17"/>
    <mergeCell ref="B16:B17"/>
    <mergeCell ref="E16:E17"/>
    <mergeCell ref="D16:D17"/>
    <mergeCell ref="G16:G17"/>
    <mergeCell ref="A16:A17"/>
    <mergeCell ref="C7:C8"/>
    <mergeCell ref="A7:B7"/>
    <mergeCell ref="C11:G11"/>
    <mergeCell ref="G7:G8"/>
    <mergeCell ref="H16:H17"/>
    <mergeCell ref="D7:D8"/>
    <mergeCell ref="C15:H15"/>
    <mergeCell ref="H7:H8"/>
    <mergeCell ref="C14:H14"/>
    <mergeCell ref="C9:H9"/>
    <mergeCell ref="F7:F8"/>
    <mergeCell ref="E7:E8"/>
    <mergeCell ref="A3:H3"/>
    <mergeCell ref="A4:H5"/>
    <mergeCell ref="C13:H13"/>
  </mergeCells>
  <hyperlinks>
    <hyperlink ref="A1" r:id="rId1" display="consultantplus://offline/ref=81C534AC1618B38338B7138DDEB14344F59B417381706259B468524054C32ECBB30FCA5546109B5D4A4FB36DK7O"/>
  </hyperlinks>
  <printOptions/>
  <pageMargins left="0.7" right="0.7" top="0.75" bottom="0.75" header="0.3" footer="0.3"/>
  <pageSetup horizontalDpi="600" verticalDpi="600" orientation="landscape" paperSize="9" r:id="rId2"/>
</worksheet>
</file>

<file path=xl/worksheets/sheet4.xml><?xml version="1.0" encoding="utf-8"?>
<worksheet xmlns="http://schemas.openxmlformats.org/spreadsheetml/2006/main" xmlns:r="http://schemas.openxmlformats.org/officeDocument/2006/relationships">
  <dimension ref="A1:R23"/>
  <sheetViews>
    <sheetView zoomScalePageLayoutView="0" workbookViewId="0" topLeftCell="A1">
      <selection activeCell="O13" sqref="O13"/>
    </sheetView>
  </sheetViews>
  <sheetFormatPr defaultColWidth="9.140625" defaultRowHeight="15"/>
  <cols>
    <col min="1" max="1" width="3.8515625" style="0" customWidth="1"/>
    <col min="2" max="2" width="4.140625" style="0" customWidth="1"/>
    <col min="3" max="3" width="3.00390625" style="0" customWidth="1"/>
    <col min="4" max="5" width="2.57421875" style="0" customWidth="1"/>
    <col min="6" max="6" width="30.57421875" style="0" customWidth="1"/>
    <col min="7" max="7" width="14.57421875" style="0" customWidth="1"/>
    <col min="8" max="8" width="5.140625" style="0" customWidth="1"/>
    <col min="9" max="9" width="4.57421875" style="0" customWidth="1"/>
    <col min="10" max="10" width="6.28125" style="0" customWidth="1"/>
    <col min="11" max="11" width="4.8515625" style="0" customWidth="1"/>
    <col min="12" max="12" width="4.57421875" style="0" customWidth="1"/>
    <col min="13" max="13" width="8.421875" style="0" customWidth="1"/>
    <col min="14" max="14" width="6.8515625" style="0" customWidth="1"/>
  </cols>
  <sheetData>
    <row r="1" spans="1:16" ht="15">
      <c r="A1" s="18" t="s">
        <v>149</v>
      </c>
      <c r="B1" s="19"/>
      <c r="C1" s="19"/>
      <c r="D1" s="19"/>
      <c r="E1" s="19"/>
      <c r="F1" s="19"/>
      <c r="G1" s="19"/>
      <c r="H1" s="19"/>
      <c r="I1" s="19"/>
      <c r="J1" s="19"/>
      <c r="K1" s="19"/>
      <c r="L1" s="19"/>
      <c r="M1" s="20"/>
      <c r="N1" s="21"/>
      <c r="O1" s="21"/>
      <c r="P1" s="21"/>
    </row>
    <row r="2" spans="1:16" ht="15">
      <c r="A2" s="22" t="s">
        <v>150</v>
      </c>
      <c r="B2" s="23"/>
      <c r="C2" s="23"/>
      <c r="D2" s="23"/>
      <c r="E2" s="23"/>
      <c r="F2" s="23"/>
      <c r="G2" s="23"/>
      <c r="H2" s="184" t="s">
        <v>404</v>
      </c>
      <c r="I2" s="184"/>
      <c r="J2" s="184"/>
      <c r="K2" s="23"/>
      <c r="L2" s="23"/>
      <c r="M2" s="21"/>
      <c r="N2" s="21"/>
      <c r="O2" s="21"/>
      <c r="P2" s="21"/>
    </row>
    <row r="3" spans="1:16" ht="15">
      <c r="A3" s="24"/>
      <c r="B3" s="21"/>
      <c r="C3" s="21"/>
      <c r="D3" s="21"/>
      <c r="E3" s="21"/>
      <c r="F3" s="21"/>
      <c r="G3" s="21" t="s">
        <v>181</v>
      </c>
      <c r="H3" s="21"/>
      <c r="I3" s="21"/>
      <c r="J3" s="21"/>
      <c r="K3" s="21"/>
      <c r="L3" s="21"/>
      <c r="M3" s="21"/>
      <c r="N3" s="21"/>
      <c r="O3" s="21"/>
      <c r="P3" s="21"/>
    </row>
    <row r="4" spans="1:17" ht="15">
      <c r="A4" s="168" t="s">
        <v>180</v>
      </c>
      <c r="B4" s="179"/>
      <c r="C4" s="179"/>
      <c r="D4" s="179"/>
      <c r="E4" s="179"/>
      <c r="F4" s="179"/>
      <c r="G4" s="179"/>
      <c r="H4" s="179"/>
      <c r="I4" s="179"/>
      <c r="J4" s="179"/>
      <c r="K4" s="179"/>
      <c r="L4" s="179"/>
      <c r="M4" s="179"/>
      <c r="N4" s="179"/>
      <c r="O4" s="179"/>
      <c r="P4" s="179"/>
      <c r="Q4" s="179"/>
    </row>
    <row r="5" ht="15">
      <c r="A5" s="4"/>
    </row>
    <row r="6" spans="1:18" ht="50.25" customHeight="1">
      <c r="A6" s="180" t="s">
        <v>151</v>
      </c>
      <c r="B6" s="180"/>
      <c r="C6" s="180"/>
      <c r="D6" s="180"/>
      <c r="E6" s="180"/>
      <c r="F6" s="180" t="s">
        <v>152</v>
      </c>
      <c r="G6" s="180" t="s">
        <v>153</v>
      </c>
      <c r="H6" s="180" t="s">
        <v>154</v>
      </c>
      <c r="I6" s="180"/>
      <c r="J6" s="180"/>
      <c r="K6" s="180"/>
      <c r="L6" s="180"/>
      <c r="M6" s="180" t="s">
        <v>155</v>
      </c>
      <c r="N6" s="180"/>
      <c r="O6" s="180"/>
      <c r="P6" s="180" t="s">
        <v>156</v>
      </c>
      <c r="Q6" s="180"/>
      <c r="R6" s="5"/>
    </row>
    <row r="7" spans="1:18" ht="59.25" customHeight="1">
      <c r="A7" s="180"/>
      <c r="B7" s="180"/>
      <c r="C7" s="180"/>
      <c r="D7" s="180"/>
      <c r="E7" s="180"/>
      <c r="F7" s="180"/>
      <c r="G7" s="180"/>
      <c r="H7" s="180" t="s">
        <v>157</v>
      </c>
      <c r="I7" s="180" t="s">
        <v>158</v>
      </c>
      <c r="J7" s="180" t="s">
        <v>159</v>
      </c>
      <c r="K7" s="180" t="s">
        <v>160</v>
      </c>
      <c r="L7" s="180" t="s">
        <v>161</v>
      </c>
      <c r="M7" s="180" t="s">
        <v>162</v>
      </c>
      <c r="N7" s="180" t="s">
        <v>163</v>
      </c>
      <c r="O7" s="180" t="s">
        <v>164</v>
      </c>
      <c r="P7" s="180" t="s">
        <v>165</v>
      </c>
      <c r="Q7" s="180" t="s">
        <v>166</v>
      </c>
      <c r="R7" s="5"/>
    </row>
    <row r="8" spans="1:18" ht="20.25" customHeight="1">
      <c r="A8" s="25" t="s">
        <v>9</v>
      </c>
      <c r="B8" s="25" t="s">
        <v>50</v>
      </c>
      <c r="C8" s="25" t="s">
        <v>51</v>
      </c>
      <c r="D8" s="29" t="s">
        <v>52</v>
      </c>
      <c r="E8" s="29" t="s">
        <v>167</v>
      </c>
      <c r="F8" s="180"/>
      <c r="G8" s="180"/>
      <c r="H8" s="180"/>
      <c r="I8" s="180"/>
      <c r="J8" s="180"/>
      <c r="K8" s="180"/>
      <c r="L8" s="180"/>
      <c r="M8" s="180"/>
      <c r="N8" s="180"/>
      <c r="O8" s="180"/>
      <c r="P8" s="180"/>
      <c r="Q8" s="180"/>
      <c r="R8" s="5"/>
    </row>
    <row r="9" spans="1:18" ht="39.75" customHeight="1">
      <c r="A9" s="72">
        <v>5</v>
      </c>
      <c r="B9" s="73"/>
      <c r="C9" s="73"/>
      <c r="D9" s="32"/>
      <c r="E9" s="73"/>
      <c r="F9" s="70" t="s">
        <v>168</v>
      </c>
      <c r="G9" s="71" t="s">
        <v>169</v>
      </c>
      <c r="H9" s="62">
        <v>511</v>
      </c>
      <c r="I9" s="62">
        <v>405</v>
      </c>
      <c r="J9" s="62">
        <v>516003</v>
      </c>
      <c r="K9" s="62">
        <v>244</v>
      </c>
      <c r="L9" s="62"/>
      <c r="M9" s="94">
        <v>4472.9</v>
      </c>
      <c r="N9" s="49"/>
      <c r="O9" s="49">
        <v>2066.2</v>
      </c>
      <c r="P9" s="63">
        <f aca="true" t="shared" si="0" ref="P9:P14">O9/M9*100</f>
        <v>46.193744550515326</v>
      </c>
      <c r="Q9" s="62"/>
      <c r="R9" s="35"/>
    </row>
    <row r="10" spans="1:18" ht="18.75" customHeight="1">
      <c r="A10" s="182">
        <v>5</v>
      </c>
      <c r="B10" s="182">
        <v>1</v>
      </c>
      <c r="C10" s="183"/>
      <c r="D10" s="146"/>
      <c r="E10" s="183"/>
      <c r="F10" s="176" t="s">
        <v>170</v>
      </c>
      <c r="G10" s="52" t="s">
        <v>171</v>
      </c>
      <c r="H10" s="56">
        <v>511</v>
      </c>
      <c r="I10" s="56">
        <v>405</v>
      </c>
      <c r="J10" s="56">
        <v>516003</v>
      </c>
      <c r="K10" s="56">
        <v>244</v>
      </c>
      <c r="L10" s="56"/>
      <c r="M10" s="94">
        <v>4462.9</v>
      </c>
      <c r="N10" s="56"/>
      <c r="O10" s="56">
        <v>2066.2</v>
      </c>
      <c r="P10" s="93">
        <f t="shared" si="0"/>
        <v>46.297250666606914</v>
      </c>
      <c r="Q10" s="62"/>
      <c r="R10" s="5"/>
    </row>
    <row r="11" spans="1:18" ht="37.5" customHeight="1">
      <c r="A11" s="182"/>
      <c r="B11" s="182"/>
      <c r="C11" s="183"/>
      <c r="D11" s="146"/>
      <c r="E11" s="183"/>
      <c r="F11" s="176"/>
      <c r="G11" s="52" t="s">
        <v>333</v>
      </c>
      <c r="H11" s="56">
        <v>511</v>
      </c>
      <c r="I11" s="56">
        <v>405</v>
      </c>
      <c r="J11" s="56">
        <v>516003</v>
      </c>
      <c r="K11" s="56">
        <v>244</v>
      </c>
      <c r="L11" s="56"/>
      <c r="M11" s="94">
        <v>4462.9</v>
      </c>
      <c r="N11" s="56"/>
      <c r="O11" s="56">
        <v>2066.2</v>
      </c>
      <c r="P11" s="93">
        <f t="shared" si="0"/>
        <v>46.297250666606914</v>
      </c>
      <c r="Q11" s="62"/>
      <c r="R11" s="5"/>
    </row>
    <row r="12" spans="1:18" ht="107.25" customHeight="1">
      <c r="A12" s="42"/>
      <c r="B12" s="42"/>
      <c r="C12" s="42"/>
      <c r="D12" s="44"/>
      <c r="E12" s="95"/>
      <c r="F12" s="52" t="s">
        <v>68</v>
      </c>
      <c r="G12" s="52"/>
      <c r="H12" s="56">
        <v>511</v>
      </c>
      <c r="I12" s="56">
        <v>405</v>
      </c>
      <c r="J12" s="56">
        <v>516181</v>
      </c>
      <c r="K12" s="56">
        <v>244</v>
      </c>
      <c r="L12" s="56">
        <v>290</v>
      </c>
      <c r="M12" s="94">
        <v>350</v>
      </c>
      <c r="N12" s="56"/>
      <c r="O12" s="56">
        <v>187.4</v>
      </c>
      <c r="P12" s="93">
        <f t="shared" si="0"/>
        <v>53.542857142857144</v>
      </c>
      <c r="Q12" s="62"/>
      <c r="R12" s="35"/>
    </row>
    <row r="13" spans="1:18" ht="63.75" customHeight="1">
      <c r="A13" s="42">
        <v>5</v>
      </c>
      <c r="B13" s="42">
        <v>1</v>
      </c>
      <c r="C13" s="42">
        <v>14</v>
      </c>
      <c r="D13" s="44"/>
      <c r="E13" s="42"/>
      <c r="F13" s="52" t="s">
        <v>75</v>
      </c>
      <c r="G13" s="52" t="s">
        <v>333</v>
      </c>
      <c r="H13" s="56">
        <v>511</v>
      </c>
      <c r="I13" s="56">
        <v>405</v>
      </c>
      <c r="J13" s="56">
        <v>516181</v>
      </c>
      <c r="K13" s="56">
        <v>244</v>
      </c>
      <c r="L13" s="56"/>
      <c r="M13" s="94">
        <v>4112.9</v>
      </c>
      <c r="N13" s="56"/>
      <c r="O13" s="56">
        <v>1878.8</v>
      </c>
      <c r="P13" s="93">
        <f t="shared" si="0"/>
        <v>45.68066327895159</v>
      </c>
      <c r="Q13" s="62"/>
      <c r="R13" s="5"/>
    </row>
    <row r="14" spans="1:18" ht="30" customHeight="1">
      <c r="A14" s="42">
        <v>5</v>
      </c>
      <c r="B14" s="42">
        <v>1</v>
      </c>
      <c r="C14" s="42">
        <v>14</v>
      </c>
      <c r="D14" s="44">
        <v>1</v>
      </c>
      <c r="E14" s="42"/>
      <c r="F14" s="52" t="s">
        <v>76</v>
      </c>
      <c r="G14" s="52" t="s">
        <v>333</v>
      </c>
      <c r="H14" s="56">
        <v>511</v>
      </c>
      <c r="I14" s="56">
        <v>405</v>
      </c>
      <c r="J14" s="56">
        <v>516181</v>
      </c>
      <c r="K14" s="56">
        <v>244</v>
      </c>
      <c r="L14" s="56"/>
      <c r="M14" s="94">
        <v>4109.9</v>
      </c>
      <c r="N14" s="56"/>
      <c r="O14" s="56">
        <v>1878.8</v>
      </c>
      <c r="P14" s="93">
        <f t="shared" si="0"/>
        <v>45.714007640088575</v>
      </c>
      <c r="Q14" s="62"/>
      <c r="R14" s="5"/>
    </row>
    <row r="15" spans="1:18" ht="39" customHeight="1">
      <c r="A15" s="42">
        <v>5</v>
      </c>
      <c r="B15" s="42">
        <v>1</v>
      </c>
      <c r="C15" s="42">
        <v>14</v>
      </c>
      <c r="D15" s="44">
        <v>2</v>
      </c>
      <c r="E15" s="95"/>
      <c r="F15" s="52" t="s">
        <v>172</v>
      </c>
      <c r="G15" s="52" t="s">
        <v>55</v>
      </c>
      <c r="H15" s="56"/>
      <c r="I15" s="56"/>
      <c r="J15" s="56"/>
      <c r="K15" s="56"/>
      <c r="L15" s="56"/>
      <c r="M15" s="94">
        <v>0</v>
      </c>
      <c r="N15" s="56"/>
      <c r="O15" s="56">
        <v>0</v>
      </c>
      <c r="P15" s="93">
        <v>0</v>
      </c>
      <c r="Q15" s="62"/>
      <c r="R15" s="5"/>
    </row>
    <row r="16" spans="1:18" ht="40.5" customHeight="1">
      <c r="A16" s="42">
        <v>5</v>
      </c>
      <c r="B16" s="42">
        <v>1</v>
      </c>
      <c r="C16" s="42">
        <v>14</v>
      </c>
      <c r="D16" s="44">
        <v>3</v>
      </c>
      <c r="E16" s="95"/>
      <c r="F16" s="52" t="s">
        <v>77</v>
      </c>
      <c r="G16" s="52" t="s">
        <v>55</v>
      </c>
      <c r="H16" s="56">
        <v>511</v>
      </c>
      <c r="I16" s="56">
        <v>405</v>
      </c>
      <c r="J16" s="56">
        <v>510062</v>
      </c>
      <c r="K16" s="56">
        <v>851</v>
      </c>
      <c r="L16" s="56">
        <v>290</v>
      </c>
      <c r="M16" s="94">
        <v>3</v>
      </c>
      <c r="N16" s="56"/>
      <c r="O16" s="56">
        <v>0</v>
      </c>
      <c r="P16" s="93">
        <v>0</v>
      </c>
      <c r="Q16" s="62"/>
      <c r="R16" s="5"/>
    </row>
    <row r="17" spans="1:18" ht="17.25" customHeight="1">
      <c r="A17" s="177">
        <v>5</v>
      </c>
      <c r="B17" s="177">
        <v>2</v>
      </c>
      <c r="C17" s="181"/>
      <c r="D17" s="180"/>
      <c r="E17" s="181"/>
      <c r="F17" s="176" t="s">
        <v>173</v>
      </c>
      <c r="G17" s="53" t="s">
        <v>169</v>
      </c>
      <c r="H17" s="56"/>
      <c r="I17" s="42"/>
      <c r="J17" s="42"/>
      <c r="K17" s="42"/>
      <c r="L17" s="42"/>
      <c r="M17" s="61" t="s">
        <v>174</v>
      </c>
      <c r="N17" s="56">
        <v>0</v>
      </c>
      <c r="O17" s="56">
        <v>0</v>
      </c>
      <c r="P17" s="42">
        <v>0</v>
      </c>
      <c r="Q17" s="42"/>
      <c r="R17" s="5"/>
    </row>
    <row r="18" spans="1:18" ht="41.25" customHeight="1">
      <c r="A18" s="177"/>
      <c r="B18" s="177"/>
      <c r="C18" s="181"/>
      <c r="D18" s="180"/>
      <c r="E18" s="181"/>
      <c r="F18" s="176"/>
      <c r="G18" s="52" t="s">
        <v>175</v>
      </c>
      <c r="H18" s="56"/>
      <c r="I18" s="42"/>
      <c r="J18" s="42"/>
      <c r="K18" s="42"/>
      <c r="L18" s="42"/>
      <c r="M18" s="61" t="s">
        <v>174</v>
      </c>
      <c r="N18" s="56">
        <v>0</v>
      </c>
      <c r="O18" s="56">
        <v>0</v>
      </c>
      <c r="P18" s="42">
        <v>0</v>
      </c>
      <c r="Q18" s="42"/>
      <c r="R18" s="5"/>
    </row>
    <row r="19" spans="1:18" ht="105.75" customHeight="1">
      <c r="A19" s="25">
        <v>5</v>
      </c>
      <c r="B19" s="25">
        <v>2</v>
      </c>
      <c r="C19" s="25">
        <v>1</v>
      </c>
      <c r="D19" s="29"/>
      <c r="E19" s="25"/>
      <c r="F19" s="52" t="s">
        <v>176</v>
      </c>
      <c r="G19" s="52"/>
      <c r="H19" s="56"/>
      <c r="I19" s="56"/>
      <c r="J19" s="56"/>
      <c r="K19" s="56"/>
      <c r="L19" s="56"/>
      <c r="M19" s="61">
        <v>10</v>
      </c>
      <c r="N19" s="56">
        <v>0</v>
      </c>
      <c r="O19" s="56">
        <v>0</v>
      </c>
      <c r="P19" s="42">
        <v>0</v>
      </c>
      <c r="Q19" s="42"/>
      <c r="R19" s="35"/>
    </row>
    <row r="20" spans="1:18" ht="15">
      <c r="A20" s="177">
        <v>5</v>
      </c>
      <c r="B20" s="177">
        <v>3</v>
      </c>
      <c r="C20" s="178"/>
      <c r="D20" s="180"/>
      <c r="E20" s="178"/>
      <c r="F20" s="176" t="s">
        <v>177</v>
      </c>
      <c r="G20" s="53" t="s">
        <v>169</v>
      </c>
      <c r="H20" s="56"/>
      <c r="I20" s="42"/>
      <c r="J20" s="42"/>
      <c r="K20" s="42"/>
      <c r="L20" s="42"/>
      <c r="M20" s="61">
        <v>0</v>
      </c>
      <c r="N20" s="56">
        <v>0</v>
      </c>
      <c r="O20" s="56">
        <v>0</v>
      </c>
      <c r="P20" s="42">
        <v>0</v>
      </c>
      <c r="Q20" s="42"/>
      <c r="R20" s="5"/>
    </row>
    <row r="21" spans="1:18" ht="38.25">
      <c r="A21" s="177"/>
      <c r="B21" s="177"/>
      <c r="C21" s="178"/>
      <c r="D21" s="180"/>
      <c r="E21" s="178"/>
      <c r="F21" s="176"/>
      <c r="G21" s="52" t="s">
        <v>175</v>
      </c>
      <c r="H21" s="56"/>
      <c r="I21" s="42"/>
      <c r="J21" s="42"/>
      <c r="K21" s="42"/>
      <c r="L21" s="42"/>
      <c r="M21" s="61" t="s">
        <v>178</v>
      </c>
      <c r="N21" s="56">
        <v>0</v>
      </c>
      <c r="O21" s="56">
        <v>0</v>
      </c>
      <c r="P21" s="42">
        <v>0</v>
      </c>
      <c r="Q21" s="42"/>
      <c r="R21" s="5"/>
    </row>
    <row r="22" spans="1:18" ht="15.75" customHeight="1">
      <c r="A22" s="178">
        <v>5</v>
      </c>
      <c r="B22" s="178">
        <v>4</v>
      </c>
      <c r="C22" s="178"/>
      <c r="D22" s="180"/>
      <c r="E22" s="178"/>
      <c r="F22" s="176" t="s">
        <v>179</v>
      </c>
      <c r="G22" s="52" t="s">
        <v>169</v>
      </c>
      <c r="H22" s="56"/>
      <c r="I22" s="56"/>
      <c r="J22" s="56"/>
      <c r="K22" s="56"/>
      <c r="L22" s="56"/>
      <c r="M22" s="61">
        <v>0</v>
      </c>
      <c r="N22" s="56">
        <v>0</v>
      </c>
      <c r="O22" s="56">
        <v>0</v>
      </c>
      <c r="P22" s="42">
        <v>0</v>
      </c>
      <c r="Q22" s="56"/>
      <c r="R22" s="5"/>
    </row>
    <row r="23" spans="1:18" ht="45" customHeight="1">
      <c r="A23" s="178"/>
      <c r="B23" s="178"/>
      <c r="C23" s="178"/>
      <c r="D23" s="180"/>
      <c r="E23" s="178"/>
      <c r="F23" s="176"/>
      <c r="G23" s="52" t="s">
        <v>175</v>
      </c>
      <c r="H23" s="56"/>
      <c r="I23" s="56"/>
      <c r="J23" s="56"/>
      <c r="K23" s="56"/>
      <c r="L23" s="56"/>
      <c r="M23" s="61">
        <v>0</v>
      </c>
      <c r="N23" s="56">
        <v>0</v>
      </c>
      <c r="O23" s="56">
        <v>0</v>
      </c>
      <c r="P23" s="42">
        <v>0</v>
      </c>
      <c r="Q23" s="56"/>
      <c r="R23" s="5"/>
    </row>
  </sheetData>
  <sheetProtection/>
  <mergeCells count="42">
    <mergeCell ref="H2:J2"/>
    <mergeCell ref="A6:E7"/>
    <mergeCell ref="F6:F8"/>
    <mergeCell ref="G6:G8"/>
    <mergeCell ref="H6:L6"/>
    <mergeCell ref="M6:O6"/>
    <mergeCell ref="P6:Q6"/>
    <mergeCell ref="H7:H8"/>
    <mergeCell ref="I7:I8"/>
    <mergeCell ref="J7:J8"/>
    <mergeCell ref="K7:K8"/>
    <mergeCell ref="L7:L8"/>
    <mergeCell ref="M7:M8"/>
    <mergeCell ref="N7:N8"/>
    <mergeCell ref="O7:O8"/>
    <mergeCell ref="P7:P8"/>
    <mergeCell ref="Q7:Q8"/>
    <mergeCell ref="F17:F18"/>
    <mergeCell ref="F10:F11"/>
    <mergeCell ref="A10:A11"/>
    <mergeCell ref="B10:B11"/>
    <mergeCell ref="C10:C11"/>
    <mergeCell ref="D10:D11"/>
    <mergeCell ref="E10:E11"/>
    <mergeCell ref="E22:E23"/>
    <mergeCell ref="D20:D21"/>
    <mergeCell ref="E20:E21"/>
    <mergeCell ref="A17:A18"/>
    <mergeCell ref="B17:B18"/>
    <mergeCell ref="C17:C18"/>
    <mergeCell ref="D17:D18"/>
    <mergeCell ref="E17:E18"/>
    <mergeCell ref="F22:F23"/>
    <mergeCell ref="F20:F21"/>
    <mergeCell ref="A20:A21"/>
    <mergeCell ref="B20:B21"/>
    <mergeCell ref="C20:C21"/>
    <mergeCell ref="A4:Q4"/>
    <mergeCell ref="A22:A23"/>
    <mergeCell ref="B22:B23"/>
    <mergeCell ref="C22:C23"/>
    <mergeCell ref="D22:D23"/>
  </mergeCells>
  <hyperlinks>
    <hyperlink ref="A1" r:id="rId1" display="consultantplus://offline/ref=81C534AC1618B38338B7138DDEB14344F59B417381706259B468524054C32ECBB30FCA5546109B5D4A4FB36DK7O"/>
  </hyperlinks>
  <printOptions/>
  <pageMargins left="0.7" right="0.7" top="0.75" bottom="0.75" header="0.3" footer="0.3"/>
  <pageSetup horizontalDpi="600" verticalDpi="600" orientation="landscape" paperSize="9" r:id="rId2"/>
</worksheet>
</file>

<file path=xl/worksheets/sheet5.xml><?xml version="1.0" encoding="utf-8"?>
<worksheet xmlns="http://schemas.openxmlformats.org/spreadsheetml/2006/main" xmlns:r="http://schemas.openxmlformats.org/officeDocument/2006/relationships">
  <dimension ref="A1:G57"/>
  <sheetViews>
    <sheetView zoomScale="106" zoomScaleNormal="106" zoomScalePageLayoutView="0" workbookViewId="0" topLeftCell="A58">
      <selection activeCell="C8" sqref="C8:C17"/>
    </sheetView>
  </sheetViews>
  <sheetFormatPr defaultColWidth="9.140625" defaultRowHeight="15"/>
  <cols>
    <col min="1" max="1" width="8.140625" style="0" customWidth="1"/>
    <col min="2" max="2" width="10.140625" style="0" customWidth="1"/>
    <col min="3" max="3" width="37.00390625" style="0" customWidth="1"/>
    <col min="4" max="4" width="24.00390625" style="0" customWidth="1"/>
    <col min="5" max="5" width="15.421875" style="0" customWidth="1"/>
    <col min="6" max="6" width="13.8515625" style="0" customWidth="1"/>
    <col min="7" max="7" width="25.57421875" style="0" customWidth="1"/>
  </cols>
  <sheetData>
    <row r="1" spans="1:7" ht="15">
      <c r="A1" s="26" t="s">
        <v>182</v>
      </c>
      <c r="B1" s="19"/>
      <c r="C1" s="19"/>
      <c r="D1" s="19"/>
      <c r="E1" s="19"/>
      <c r="F1" s="19"/>
      <c r="G1" s="19"/>
    </row>
    <row r="2" spans="1:7" ht="15.75">
      <c r="A2" s="27" t="s">
        <v>183</v>
      </c>
      <c r="B2" s="21"/>
      <c r="C2" s="100" t="s">
        <v>405</v>
      </c>
      <c r="D2" s="21"/>
      <c r="E2" s="21"/>
      <c r="F2" s="21"/>
      <c r="G2" s="21"/>
    </row>
    <row r="3" ht="15.75">
      <c r="A3" s="7"/>
    </row>
    <row r="4" spans="1:7" ht="15">
      <c r="A4" s="187" t="s">
        <v>199</v>
      </c>
      <c r="B4" s="188"/>
      <c r="C4" s="188"/>
      <c r="D4" s="188"/>
      <c r="E4" s="188"/>
      <c r="F4" s="188"/>
      <c r="G4" s="188"/>
    </row>
    <row r="5" ht="15.75">
      <c r="A5" s="7"/>
    </row>
    <row r="6" spans="1:7" ht="65.25" customHeight="1">
      <c r="A6" s="197" t="s">
        <v>151</v>
      </c>
      <c r="B6" s="197"/>
      <c r="C6" s="197" t="s">
        <v>184</v>
      </c>
      <c r="D6" s="197" t="s">
        <v>185</v>
      </c>
      <c r="E6" s="197" t="s">
        <v>186</v>
      </c>
      <c r="F6" s="198" t="s">
        <v>187</v>
      </c>
      <c r="G6" s="198" t="s">
        <v>188</v>
      </c>
    </row>
    <row r="7" spans="1:7" ht="15">
      <c r="A7" s="36" t="s">
        <v>9</v>
      </c>
      <c r="B7" s="36" t="s">
        <v>50</v>
      </c>
      <c r="C7" s="197"/>
      <c r="D7" s="197"/>
      <c r="E7" s="197"/>
      <c r="F7" s="198"/>
      <c r="G7" s="198"/>
    </row>
    <row r="8" spans="1:7" ht="15" customHeight="1">
      <c r="A8" s="190">
        <v>5</v>
      </c>
      <c r="B8" s="190"/>
      <c r="C8" s="193" t="s">
        <v>189</v>
      </c>
      <c r="D8" s="64" t="s">
        <v>171</v>
      </c>
      <c r="E8" s="55">
        <v>4472.9</v>
      </c>
      <c r="F8" s="55">
        <v>2066.2</v>
      </c>
      <c r="G8" s="65">
        <f>SUM(F8/E8)*100</f>
        <v>46.193744550515326</v>
      </c>
    </row>
    <row r="9" spans="1:7" ht="25.5" customHeight="1">
      <c r="A9" s="191"/>
      <c r="B9" s="191"/>
      <c r="C9" s="194"/>
      <c r="D9" s="66" t="s">
        <v>190</v>
      </c>
      <c r="E9" s="55">
        <v>4472.9</v>
      </c>
      <c r="F9" s="55">
        <v>2066.2</v>
      </c>
      <c r="G9" s="65">
        <f>SUM(F9/E9)*100</f>
        <v>46.193744550515326</v>
      </c>
    </row>
    <row r="10" spans="1:7" ht="13.5" customHeight="1">
      <c r="A10" s="191"/>
      <c r="B10" s="191"/>
      <c r="C10" s="194"/>
      <c r="D10" s="67" t="s">
        <v>191</v>
      </c>
      <c r="E10" s="55"/>
      <c r="F10" s="55"/>
      <c r="G10" s="55"/>
    </row>
    <row r="11" spans="1:7" ht="37.5" customHeight="1">
      <c r="A11" s="191"/>
      <c r="B11" s="191"/>
      <c r="C11" s="194"/>
      <c r="D11" s="66" t="s">
        <v>192</v>
      </c>
      <c r="E11" s="55">
        <v>10</v>
      </c>
      <c r="F11" s="55">
        <v>0</v>
      </c>
      <c r="G11" s="65">
        <f>SUM(F11/E11)*100</f>
        <v>0</v>
      </c>
    </row>
    <row r="12" spans="1:7" ht="34.5" customHeight="1">
      <c r="A12" s="191"/>
      <c r="B12" s="191"/>
      <c r="C12" s="194"/>
      <c r="D12" s="67" t="s">
        <v>193</v>
      </c>
      <c r="E12" s="55"/>
      <c r="F12" s="55"/>
      <c r="G12" s="68"/>
    </row>
    <row r="13" spans="1:7" ht="40.5" customHeight="1">
      <c r="A13" s="191"/>
      <c r="B13" s="191"/>
      <c r="C13" s="194"/>
      <c r="D13" s="67" t="s">
        <v>194</v>
      </c>
      <c r="E13" s="55">
        <v>4462.9</v>
      </c>
      <c r="F13" s="55">
        <v>2066.2</v>
      </c>
      <c r="G13" s="65">
        <f>SUM(F13/E13)*100</f>
        <v>46.297250666606914</v>
      </c>
    </row>
    <row r="14" spans="1:7" ht="24" customHeight="1">
      <c r="A14" s="191"/>
      <c r="B14" s="191"/>
      <c r="C14" s="194"/>
      <c r="D14" s="67" t="s">
        <v>195</v>
      </c>
      <c r="E14" s="55"/>
      <c r="F14" s="55"/>
      <c r="G14" s="68"/>
    </row>
    <row r="15" spans="1:7" ht="42" customHeight="1">
      <c r="A15" s="191"/>
      <c r="B15" s="191"/>
      <c r="C15" s="194"/>
      <c r="D15" s="66" t="s">
        <v>196</v>
      </c>
      <c r="E15" s="55"/>
      <c r="F15" s="55"/>
      <c r="G15" s="68"/>
    </row>
    <row r="16" spans="1:7" ht="38.25" customHeight="1">
      <c r="A16" s="191"/>
      <c r="B16" s="191"/>
      <c r="C16" s="194"/>
      <c r="D16" s="66" t="s">
        <v>197</v>
      </c>
      <c r="E16" s="55"/>
      <c r="F16" s="55"/>
      <c r="G16" s="68"/>
    </row>
    <row r="17" spans="1:7" ht="15">
      <c r="A17" s="192"/>
      <c r="B17" s="192"/>
      <c r="C17" s="195"/>
      <c r="D17" s="66" t="s">
        <v>198</v>
      </c>
      <c r="E17" s="55">
        <v>0</v>
      </c>
      <c r="F17" s="55">
        <f>SUM(F27+F37+F47+F57)</f>
        <v>0</v>
      </c>
      <c r="G17" s="65">
        <v>0</v>
      </c>
    </row>
    <row r="18" spans="1:7" ht="15" customHeight="1">
      <c r="A18" s="196">
        <v>5</v>
      </c>
      <c r="B18" s="196">
        <v>1</v>
      </c>
      <c r="C18" s="153" t="s">
        <v>170</v>
      </c>
      <c r="D18" s="64" t="s">
        <v>171</v>
      </c>
      <c r="E18" s="96">
        <v>4462.9</v>
      </c>
      <c r="F18" s="96">
        <v>2066.2</v>
      </c>
      <c r="G18" s="65">
        <f>F18/E18*100</f>
        <v>46.297250666606914</v>
      </c>
    </row>
    <row r="19" spans="1:7" ht="27" customHeight="1">
      <c r="A19" s="196"/>
      <c r="B19" s="196"/>
      <c r="C19" s="153"/>
      <c r="D19" s="66" t="s">
        <v>190</v>
      </c>
      <c r="E19" s="96">
        <v>4362</v>
      </c>
      <c r="F19" s="55">
        <v>2066.2</v>
      </c>
      <c r="G19" s="65">
        <f>F19/E19*100</f>
        <v>47.36817973406694</v>
      </c>
    </row>
    <row r="20" spans="1:7" ht="15.75" customHeight="1">
      <c r="A20" s="196"/>
      <c r="B20" s="196"/>
      <c r="C20" s="153"/>
      <c r="D20" s="67" t="s">
        <v>191</v>
      </c>
      <c r="E20" s="96"/>
      <c r="F20" s="55"/>
      <c r="G20" s="65"/>
    </row>
    <row r="21" spans="1:7" ht="27" customHeight="1">
      <c r="A21" s="196"/>
      <c r="B21" s="196"/>
      <c r="C21" s="153"/>
      <c r="D21" s="66" t="s">
        <v>192</v>
      </c>
      <c r="E21" s="94">
        <v>0</v>
      </c>
      <c r="F21" s="55">
        <v>0</v>
      </c>
      <c r="G21" s="65">
        <v>0</v>
      </c>
    </row>
    <row r="22" spans="1:7" ht="36" customHeight="1">
      <c r="A22" s="196"/>
      <c r="B22" s="196"/>
      <c r="C22" s="153"/>
      <c r="D22" s="67" t="s">
        <v>193</v>
      </c>
      <c r="E22" s="97">
        <v>0</v>
      </c>
      <c r="F22" s="55">
        <v>0</v>
      </c>
      <c r="G22" s="65">
        <v>0</v>
      </c>
    </row>
    <row r="23" spans="1:7" ht="39" customHeight="1">
      <c r="A23" s="196"/>
      <c r="B23" s="196"/>
      <c r="C23" s="153"/>
      <c r="D23" s="67" t="s">
        <v>194</v>
      </c>
      <c r="E23" s="96">
        <v>4462.9</v>
      </c>
      <c r="F23" s="55">
        <v>2066.2</v>
      </c>
      <c r="G23" s="65">
        <f>F23/E23*100</f>
        <v>46.297250666606914</v>
      </c>
    </row>
    <row r="24" spans="1:7" ht="22.5" customHeight="1">
      <c r="A24" s="196"/>
      <c r="B24" s="196"/>
      <c r="C24" s="153"/>
      <c r="D24" s="67" t="s">
        <v>195</v>
      </c>
      <c r="E24" s="97">
        <v>0</v>
      </c>
      <c r="F24" s="55">
        <v>0</v>
      </c>
      <c r="G24" s="68">
        <v>0</v>
      </c>
    </row>
    <row r="25" spans="1:7" ht="36.75" customHeight="1">
      <c r="A25" s="196"/>
      <c r="B25" s="196"/>
      <c r="C25" s="153"/>
      <c r="D25" s="66" t="s">
        <v>196</v>
      </c>
      <c r="E25" s="97">
        <v>0</v>
      </c>
      <c r="F25" s="55">
        <v>0</v>
      </c>
      <c r="G25" s="68">
        <v>0</v>
      </c>
    </row>
    <row r="26" spans="1:7" ht="39.75" customHeight="1">
      <c r="A26" s="196"/>
      <c r="B26" s="196"/>
      <c r="C26" s="153"/>
      <c r="D26" s="66" t="s">
        <v>197</v>
      </c>
      <c r="E26" s="97">
        <v>0</v>
      </c>
      <c r="F26" s="55">
        <v>0</v>
      </c>
      <c r="G26" s="68">
        <v>0</v>
      </c>
    </row>
    <row r="27" spans="1:7" ht="15" customHeight="1">
      <c r="A27" s="196"/>
      <c r="B27" s="196"/>
      <c r="C27" s="153"/>
      <c r="D27" s="66" t="s">
        <v>198</v>
      </c>
      <c r="E27" s="97">
        <v>0</v>
      </c>
      <c r="F27" s="55">
        <v>0</v>
      </c>
      <c r="G27" s="65">
        <v>0</v>
      </c>
    </row>
    <row r="28" spans="1:7" ht="15">
      <c r="A28" s="189">
        <v>5</v>
      </c>
      <c r="B28" s="189">
        <v>2</v>
      </c>
      <c r="C28" s="152" t="s">
        <v>173</v>
      </c>
      <c r="D28" s="37" t="s">
        <v>171</v>
      </c>
      <c r="E28" s="38">
        <f>SUM(E29)</f>
        <v>10</v>
      </c>
      <c r="F28" s="38">
        <v>0</v>
      </c>
      <c r="G28" s="65">
        <f>F28/E28*100</f>
        <v>0</v>
      </c>
    </row>
    <row r="29" spans="1:7" ht="24.75" customHeight="1">
      <c r="A29" s="189"/>
      <c r="B29" s="189"/>
      <c r="C29" s="152"/>
      <c r="D29" s="39" t="s">
        <v>190</v>
      </c>
      <c r="E29" s="38">
        <v>10</v>
      </c>
      <c r="F29" s="38">
        <v>0</v>
      </c>
      <c r="G29" s="65">
        <f>F29/E29*100</f>
        <v>0</v>
      </c>
    </row>
    <row r="30" spans="1:7" ht="15.75" customHeight="1">
      <c r="A30" s="189"/>
      <c r="B30" s="189"/>
      <c r="C30" s="152"/>
      <c r="D30" s="40" t="s">
        <v>191</v>
      </c>
      <c r="E30" s="38"/>
      <c r="F30" s="38"/>
      <c r="G30" s="38"/>
    </row>
    <row r="31" spans="1:7" ht="27.75" customHeight="1">
      <c r="A31" s="189"/>
      <c r="B31" s="189"/>
      <c r="C31" s="152"/>
      <c r="D31" s="39" t="s">
        <v>192</v>
      </c>
      <c r="E31" s="38">
        <v>10</v>
      </c>
      <c r="F31" s="38">
        <v>0</v>
      </c>
      <c r="G31" s="65">
        <f>F31/E31*100</f>
        <v>0</v>
      </c>
    </row>
    <row r="32" spans="1:7" ht="39" customHeight="1">
      <c r="A32" s="189"/>
      <c r="B32" s="189"/>
      <c r="C32" s="152"/>
      <c r="D32" s="40" t="s">
        <v>193</v>
      </c>
      <c r="E32" s="38"/>
      <c r="F32" s="38"/>
      <c r="G32" s="36"/>
    </row>
    <row r="33" spans="1:7" ht="33.75" customHeight="1">
      <c r="A33" s="189"/>
      <c r="B33" s="189"/>
      <c r="C33" s="152"/>
      <c r="D33" s="40" t="s">
        <v>194</v>
      </c>
      <c r="E33" s="38"/>
      <c r="F33" s="38"/>
      <c r="G33" s="36"/>
    </row>
    <row r="34" spans="1:7" ht="24.75" customHeight="1">
      <c r="A34" s="189"/>
      <c r="B34" s="189"/>
      <c r="C34" s="152"/>
      <c r="D34" s="40" t="s">
        <v>195</v>
      </c>
      <c r="E34" s="38"/>
      <c r="F34" s="38"/>
      <c r="G34" s="36"/>
    </row>
    <row r="35" spans="1:7" ht="37.5" customHeight="1">
      <c r="A35" s="189"/>
      <c r="B35" s="189"/>
      <c r="C35" s="152"/>
      <c r="D35" s="39" t="s">
        <v>196</v>
      </c>
      <c r="E35" s="38"/>
      <c r="F35" s="38"/>
      <c r="G35" s="36"/>
    </row>
    <row r="36" spans="1:7" ht="36.75" customHeight="1">
      <c r="A36" s="189"/>
      <c r="B36" s="189"/>
      <c r="C36" s="152"/>
      <c r="D36" s="39" t="s">
        <v>197</v>
      </c>
      <c r="E36" s="38"/>
      <c r="F36" s="38"/>
      <c r="G36" s="36"/>
    </row>
    <row r="37" spans="1:7" ht="14.25" customHeight="1">
      <c r="A37" s="189"/>
      <c r="B37" s="189"/>
      <c r="C37" s="152"/>
      <c r="D37" s="39" t="s">
        <v>198</v>
      </c>
      <c r="E37" s="38"/>
      <c r="F37" s="38"/>
      <c r="G37" s="36"/>
    </row>
    <row r="38" spans="1:7" ht="15">
      <c r="A38" s="185">
        <v>5</v>
      </c>
      <c r="B38" s="185">
        <v>3</v>
      </c>
      <c r="C38" s="186" t="s">
        <v>177</v>
      </c>
      <c r="D38" s="37" t="s">
        <v>171</v>
      </c>
      <c r="E38" s="38">
        <v>0</v>
      </c>
      <c r="F38" s="38">
        <v>0</v>
      </c>
      <c r="G38" s="36">
        <v>0</v>
      </c>
    </row>
    <row r="39" spans="1:7" ht="26.25" customHeight="1">
      <c r="A39" s="185"/>
      <c r="B39" s="185"/>
      <c r="C39" s="186"/>
      <c r="D39" s="39" t="s">
        <v>190</v>
      </c>
      <c r="E39" s="38"/>
      <c r="F39" s="38"/>
      <c r="G39" s="36"/>
    </row>
    <row r="40" spans="1:7" ht="15.75" customHeight="1">
      <c r="A40" s="185"/>
      <c r="B40" s="185"/>
      <c r="C40" s="186"/>
      <c r="D40" s="40" t="s">
        <v>191</v>
      </c>
      <c r="E40" s="38"/>
      <c r="F40" s="38"/>
      <c r="G40" s="36"/>
    </row>
    <row r="41" spans="1:7" ht="36.75" customHeight="1">
      <c r="A41" s="185"/>
      <c r="B41" s="185"/>
      <c r="C41" s="186"/>
      <c r="D41" s="39" t="s">
        <v>192</v>
      </c>
      <c r="E41" s="38"/>
      <c r="F41" s="38"/>
      <c r="G41" s="36"/>
    </row>
    <row r="42" spans="1:7" ht="33.75" customHeight="1">
      <c r="A42" s="185"/>
      <c r="B42" s="185"/>
      <c r="C42" s="186"/>
      <c r="D42" s="40" t="s">
        <v>193</v>
      </c>
      <c r="E42" s="38"/>
      <c r="F42" s="38"/>
      <c r="G42" s="36"/>
    </row>
    <row r="43" spans="1:7" ht="36.75" customHeight="1">
      <c r="A43" s="185"/>
      <c r="B43" s="185"/>
      <c r="C43" s="186"/>
      <c r="D43" s="40" t="s">
        <v>194</v>
      </c>
      <c r="E43" s="38"/>
      <c r="F43" s="38"/>
      <c r="G43" s="36"/>
    </row>
    <row r="44" spans="1:7" ht="32.25" customHeight="1">
      <c r="A44" s="185"/>
      <c r="B44" s="185"/>
      <c r="C44" s="186"/>
      <c r="D44" s="40" t="s">
        <v>195</v>
      </c>
      <c r="E44" s="38"/>
      <c r="F44" s="38"/>
      <c r="G44" s="36"/>
    </row>
    <row r="45" spans="1:7" ht="37.5" customHeight="1">
      <c r="A45" s="185"/>
      <c r="B45" s="185"/>
      <c r="C45" s="186"/>
      <c r="D45" s="39" t="s">
        <v>196</v>
      </c>
      <c r="E45" s="38"/>
      <c r="F45" s="38"/>
      <c r="G45" s="36"/>
    </row>
    <row r="46" spans="1:7" ht="41.25" customHeight="1">
      <c r="A46" s="185"/>
      <c r="B46" s="185"/>
      <c r="C46" s="186"/>
      <c r="D46" s="39" t="s">
        <v>197</v>
      </c>
      <c r="E46" s="38"/>
      <c r="F46" s="38"/>
      <c r="G46" s="36"/>
    </row>
    <row r="47" spans="1:7" ht="11.25" customHeight="1">
      <c r="A47" s="185"/>
      <c r="B47" s="185"/>
      <c r="C47" s="186"/>
      <c r="D47" s="39" t="s">
        <v>198</v>
      </c>
      <c r="E47" s="38"/>
      <c r="F47" s="38"/>
      <c r="G47" s="36"/>
    </row>
    <row r="48" spans="1:7" ht="15">
      <c r="A48" s="185">
        <v>5</v>
      </c>
      <c r="B48" s="185">
        <v>4</v>
      </c>
      <c r="C48" s="186" t="s">
        <v>179</v>
      </c>
      <c r="D48" s="37" t="s">
        <v>171</v>
      </c>
      <c r="E48" s="38">
        <v>0</v>
      </c>
      <c r="F48" s="38">
        <v>0</v>
      </c>
      <c r="G48" s="41">
        <v>0</v>
      </c>
    </row>
    <row r="49" spans="1:7" ht="21.75" customHeight="1">
      <c r="A49" s="185"/>
      <c r="B49" s="185"/>
      <c r="C49" s="186"/>
      <c r="D49" s="39" t="s">
        <v>190</v>
      </c>
      <c r="E49" s="38"/>
      <c r="F49" s="38"/>
      <c r="G49" s="36"/>
    </row>
    <row r="50" spans="1:7" ht="15" customHeight="1">
      <c r="A50" s="185"/>
      <c r="B50" s="185"/>
      <c r="C50" s="186"/>
      <c r="D50" s="40" t="s">
        <v>191</v>
      </c>
      <c r="E50" s="38"/>
      <c r="F50" s="38"/>
      <c r="G50" s="36"/>
    </row>
    <row r="51" spans="1:7" ht="36.75" customHeight="1">
      <c r="A51" s="185"/>
      <c r="B51" s="185"/>
      <c r="C51" s="186"/>
      <c r="D51" s="39" t="s">
        <v>192</v>
      </c>
      <c r="E51" s="38"/>
      <c r="F51" s="38"/>
      <c r="G51" s="36"/>
    </row>
    <row r="52" spans="1:7" ht="38.25" customHeight="1">
      <c r="A52" s="185"/>
      <c r="B52" s="185"/>
      <c r="C52" s="186"/>
      <c r="D52" s="40" t="s">
        <v>193</v>
      </c>
      <c r="E52" s="38"/>
      <c r="F52" s="38"/>
      <c r="G52" s="36"/>
    </row>
    <row r="53" spans="1:7" ht="35.25" customHeight="1">
      <c r="A53" s="185"/>
      <c r="B53" s="185"/>
      <c r="C53" s="186"/>
      <c r="D53" s="40" t="s">
        <v>194</v>
      </c>
      <c r="E53" s="38"/>
      <c r="F53" s="38"/>
      <c r="G53" s="36"/>
    </row>
    <row r="54" spans="1:7" ht="24" customHeight="1">
      <c r="A54" s="185"/>
      <c r="B54" s="185"/>
      <c r="C54" s="186"/>
      <c r="D54" s="40" t="s">
        <v>195</v>
      </c>
      <c r="E54" s="38"/>
      <c r="F54" s="38"/>
      <c r="G54" s="36"/>
    </row>
    <row r="55" spans="1:7" ht="39.75" customHeight="1">
      <c r="A55" s="185"/>
      <c r="B55" s="185"/>
      <c r="C55" s="186"/>
      <c r="D55" s="39" t="s">
        <v>196</v>
      </c>
      <c r="E55" s="38"/>
      <c r="F55" s="38"/>
      <c r="G55" s="36"/>
    </row>
    <row r="56" spans="1:7" ht="41.25" customHeight="1">
      <c r="A56" s="185"/>
      <c r="B56" s="185"/>
      <c r="C56" s="186"/>
      <c r="D56" s="39" t="s">
        <v>197</v>
      </c>
      <c r="E56" s="38"/>
      <c r="F56" s="38"/>
      <c r="G56" s="36"/>
    </row>
    <row r="57" spans="1:7" ht="18" customHeight="1">
      <c r="A57" s="185"/>
      <c r="B57" s="185"/>
      <c r="C57" s="186"/>
      <c r="D57" s="39" t="s">
        <v>198</v>
      </c>
      <c r="E57" s="38"/>
      <c r="F57" s="38"/>
      <c r="G57" s="41"/>
    </row>
  </sheetData>
  <sheetProtection/>
  <mergeCells count="22">
    <mergeCell ref="A6:B6"/>
    <mergeCell ref="C6:C7"/>
    <mergeCell ref="D6:D7"/>
    <mergeCell ref="E6:E7"/>
    <mergeCell ref="F6:F7"/>
    <mergeCell ref="G6:G7"/>
    <mergeCell ref="A8:A17"/>
    <mergeCell ref="B8:B17"/>
    <mergeCell ref="C8:C17"/>
    <mergeCell ref="A18:A27"/>
    <mergeCell ref="B18:B27"/>
    <mergeCell ref="C18:C27"/>
    <mergeCell ref="A48:A57"/>
    <mergeCell ref="B48:B57"/>
    <mergeCell ref="C48:C57"/>
    <mergeCell ref="A4:G4"/>
    <mergeCell ref="A28:A37"/>
    <mergeCell ref="B28:B37"/>
    <mergeCell ref="C28:C37"/>
    <mergeCell ref="A38:A47"/>
    <mergeCell ref="B38:B47"/>
    <mergeCell ref="C38:C47"/>
  </mergeCells>
  <hyperlinks>
    <hyperlink ref="A1" r:id="rId1" display="consultantplus://offline/ref=81C534AC1618B38338B7138DDEB14344F59B417381706259B468524054C32ECBB30FCA5546109B5D4A4FB36DK7O"/>
  </hyperlinks>
  <printOptions/>
  <pageMargins left="0.5905511811023623" right="0" top="0" bottom="0" header="0.31496062992125984" footer="0.31496062992125984"/>
  <pageSetup horizontalDpi="600" verticalDpi="600" orientation="landscape" paperSize="9" r:id="rId2"/>
</worksheet>
</file>

<file path=xl/worksheets/sheet6.xml><?xml version="1.0" encoding="utf-8"?>
<worksheet xmlns="http://schemas.openxmlformats.org/spreadsheetml/2006/main" xmlns:r="http://schemas.openxmlformats.org/officeDocument/2006/relationships">
  <dimension ref="A1:H8"/>
  <sheetViews>
    <sheetView tabSelected="1" zoomScalePageLayoutView="0" workbookViewId="0" topLeftCell="A1">
      <selection activeCell="D15" sqref="D15"/>
    </sheetView>
  </sheetViews>
  <sheetFormatPr defaultColWidth="9.140625" defaultRowHeight="15"/>
  <cols>
    <col min="1" max="1" width="4.140625" style="0" customWidth="1"/>
    <col min="2" max="2" width="35.8515625" style="0" customWidth="1"/>
    <col min="3" max="3" width="15.28125" style="0" customWidth="1"/>
    <col min="4" max="4" width="11.7109375" style="0" customWidth="1"/>
    <col min="5" max="5" width="65.7109375" style="0" customWidth="1"/>
  </cols>
  <sheetData>
    <row r="1" s="179" customFormat="1" ht="15">
      <c r="A1" s="199" t="s">
        <v>406</v>
      </c>
    </row>
    <row r="2" s="179" customFormat="1" ht="15"/>
    <row r="3" spans="1:8" ht="24" customHeight="1">
      <c r="A3" s="187" t="s">
        <v>204</v>
      </c>
      <c r="B3" s="188"/>
      <c r="C3" s="188"/>
      <c r="D3" s="188"/>
      <c r="E3" s="188"/>
      <c r="F3" s="188"/>
      <c r="G3" s="188"/>
      <c r="H3" s="188"/>
    </row>
    <row r="4" ht="15.75">
      <c r="A4" s="7"/>
    </row>
    <row r="5" spans="1:5" ht="25.5">
      <c r="A5" s="29" t="s">
        <v>3</v>
      </c>
      <c r="B5" s="29" t="s">
        <v>200</v>
      </c>
      <c r="C5" s="29" t="s">
        <v>201</v>
      </c>
      <c r="D5" s="29" t="s">
        <v>202</v>
      </c>
      <c r="E5" s="29" t="s">
        <v>203</v>
      </c>
    </row>
    <row r="6" spans="1:5" ht="50.25" customHeight="1">
      <c r="A6" s="25">
        <v>1</v>
      </c>
      <c r="B6" s="115" t="s">
        <v>310</v>
      </c>
      <c r="C6" s="45">
        <v>43179</v>
      </c>
      <c r="D6" s="49">
        <v>118</v>
      </c>
      <c r="E6" s="114" t="s">
        <v>397</v>
      </c>
    </row>
    <row r="7" spans="1:5" ht="38.25">
      <c r="A7" s="200">
        <v>2</v>
      </c>
      <c r="B7" s="48" t="s">
        <v>310</v>
      </c>
      <c r="C7" s="45">
        <v>43209.04</v>
      </c>
      <c r="D7" s="49">
        <v>180</v>
      </c>
      <c r="E7" s="114" t="s">
        <v>398</v>
      </c>
    </row>
    <row r="8" spans="1:5" ht="38.25">
      <c r="A8" s="200">
        <v>3</v>
      </c>
      <c r="B8" s="115" t="s">
        <v>310</v>
      </c>
      <c r="C8" s="45">
        <v>43280</v>
      </c>
      <c r="D8" s="202" t="s">
        <v>399</v>
      </c>
      <c r="E8" s="114" t="s">
        <v>400</v>
      </c>
    </row>
  </sheetData>
  <sheetProtection/>
  <mergeCells count="2">
    <mergeCell ref="A3:H3"/>
    <mergeCell ref="A1:IV2"/>
  </mergeCells>
  <printOptions/>
  <pageMargins left="0.7086614173228347" right="0"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H1:H1"/>
  <sheetViews>
    <sheetView zoomScalePageLayoutView="0" workbookViewId="0" topLeftCell="A1">
      <selection activeCell="O8" sqref="O8"/>
    </sheetView>
  </sheetViews>
  <sheetFormatPr defaultColWidth="9.140625" defaultRowHeight="15"/>
  <cols>
    <col min="1" max="1" width="4.8515625" style="0" customWidth="1"/>
    <col min="2" max="2" width="5.28125" style="0" customWidth="1"/>
    <col min="3" max="3" width="22.8515625" style="0" customWidth="1"/>
    <col min="4" max="4" width="23.7109375" style="0" customWidth="1"/>
    <col min="5" max="5" width="14.140625" style="0" customWidth="1"/>
    <col min="6" max="6" width="11.28125" style="0" customWidth="1"/>
    <col min="7" max="7" width="15.140625" style="0" customWidth="1"/>
    <col min="8" max="8" width="8.8515625" style="0" customWidth="1"/>
    <col min="10" max="10" width="13.28125" style="0" customWidth="1"/>
  </cols>
  <sheetData>
    <row r="1" ht="15">
      <c r="H1" s="109">
        <v>8</v>
      </c>
    </row>
    <row r="2" ht="15" customHeight="1"/>
    <row r="3" ht="15" customHeight="1"/>
    <row r="7" ht="44.25" customHeight="1"/>
    <row r="8" ht="67.5" customHeight="1"/>
    <row r="9" ht="47.25" customHeight="1"/>
    <row r="10" ht="46.5" customHeight="1"/>
    <row r="11" ht="52.5" customHeight="1"/>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UVA</dc:creator>
  <cp:keywords/>
  <dc:description/>
  <cp:lastModifiedBy>UVA</cp:lastModifiedBy>
  <cp:lastPrinted>2018-08-03T07:42:37Z</cp:lastPrinted>
  <dcterms:created xsi:type="dcterms:W3CDTF">2015-06-29T04:22:49Z</dcterms:created>
  <dcterms:modified xsi:type="dcterms:W3CDTF">2018-08-03T07:53:39Z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